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Téléchargements\"/>
    </mc:Choice>
  </mc:AlternateContent>
  <xr:revisionPtr revIDLastSave="0" documentId="13_ncr:9_{B8B7D378-D5C8-4503-A949-F26813189A3C}" xr6:coauthVersionLast="47" xr6:coauthVersionMax="47" xr10:uidLastSave="{00000000-0000-0000-0000-000000000000}"/>
  <bookViews>
    <workbookView xWindow="-120" yWindow="-120" windowWidth="38640" windowHeight="21120" activeTab="6" xr2:uid="{A5118516-F637-4914-B388-DC9D09C98410}"/>
  </bookViews>
  <sheets>
    <sheet name="1 ROUTE " sheetId="4" r:id="rId1"/>
    <sheet name="2 VTT" sheetId="5" r:id="rId2"/>
    <sheet name="3 GRAVEL" sheetId="8" r:id="rId3"/>
    <sheet name="4 MARCHE" sheetId="9" r:id="rId4"/>
    <sheet name="CUMUL " sheetId="10" r:id="rId5"/>
    <sheet name="4 Liste de clubs" sheetId="3" r:id="rId6"/>
    <sheet name="5 MODE OPERATOIRE " sheetId="6" r:id="rId7"/>
    <sheet name="Feuil1" sheetId="11" r:id="rId8"/>
  </sheets>
  <definedNames>
    <definedName name="_xlnm._FilterDatabase" localSheetId="5" hidden="1">'4 Liste de clubs'!$E$1:$G$1</definedName>
    <definedName name="_xlnm._FilterDatabase" localSheetId="3" hidden="1">'4 MARCHE'!$B$20:$H$21</definedName>
    <definedName name="_xlnm.Print_Titles" localSheetId="0">'1 ROUTE '!$26:$26</definedName>
    <definedName name="_xlnm.Print_Titles" localSheetId="1">'2 VTT'!$26:$26</definedName>
    <definedName name="_xlnm.Print_Titles" localSheetId="2">'3 GRAVEL'!$26:$26</definedName>
    <definedName name="_xlnm.Print_Titles" localSheetId="3">'4 MARCHE'!$26:$26</definedName>
    <definedName name="_xlnm.Print_Titles" localSheetId="4">'CUMUL '!#REF!</definedName>
    <definedName name="_xlnm.Print_Area" localSheetId="0">'1 ROUTE '!$A$1:$L$102</definedName>
    <definedName name="_xlnm.Print_Area" localSheetId="5">'4 Liste de clubs'!$A$398:$C$450</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0" l="1"/>
  <c r="D44" i="4"/>
  <c r="G16" i="10"/>
  <c r="F16" i="10"/>
  <c r="E16" i="10"/>
  <c r="G15" i="10"/>
  <c r="F15" i="10"/>
  <c r="E15" i="10"/>
  <c r="G14" i="10"/>
  <c r="F14" i="10"/>
  <c r="E14" i="10"/>
  <c r="G12" i="10"/>
  <c r="F12" i="10"/>
  <c r="E12" i="10"/>
  <c r="H16" i="9"/>
  <c r="H15" i="9"/>
  <c r="H15" i="10" s="1"/>
  <c r="H14" i="9"/>
  <c r="H12" i="9"/>
  <c r="G11" i="9"/>
  <c r="G13" i="9"/>
  <c r="G17" i="9"/>
  <c r="F11" i="9"/>
  <c r="E11" i="9"/>
  <c r="E13" i="9"/>
  <c r="H16" i="8"/>
  <c r="H15" i="8"/>
  <c r="H14" i="8"/>
  <c r="H12" i="8"/>
  <c r="G11" i="8"/>
  <c r="G13" i="8"/>
  <c r="G17" i="8"/>
  <c r="F11" i="8"/>
  <c r="F13" i="8"/>
  <c r="E11" i="8"/>
  <c r="E13" i="8"/>
  <c r="E17" i="8"/>
  <c r="H16" i="5"/>
  <c r="H15" i="5"/>
  <c r="H14" i="5"/>
  <c r="H12" i="5"/>
  <c r="G11" i="5"/>
  <c r="F11" i="5"/>
  <c r="F13" i="5"/>
  <c r="F17" i="5"/>
  <c r="E11" i="5"/>
  <c r="E13" i="5"/>
  <c r="C8" i="10"/>
  <c r="D7" i="10"/>
  <c r="C6" i="10"/>
  <c r="C5" i="10"/>
  <c r="G4" i="10"/>
  <c r="C8" i="9"/>
  <c r="D7" i="9"/>
  <c r="C6" i="9"/>
  <c r="C5" i="9"/>
  <c r="G4" i="9"/>
  <c r="C4" i="9"/>
  <c r="C8" i="8"/>
  <c r="D7" i="8"/>
  <c r="C6" i="8"/>
  <c r="C5" i="8"/>
  <c r="G4" i="8"/>
  <c r="C4" i="8"/>
  <c r="C6" i="5"/>
  <c r="G4" i="5"/>
  <c r="C8" i="5"/>
  <c r="D7" i="5"/>
  <c r="C5" i="5"/>
  <c r="C4" i="5"/>
  <c r="H102" i="9"/>
  <c r="D102" i="9"/>
  <c r="C102" i="9"/>
  <c r="H101" i="9"/>
  <c r="D101" i="9"/>
  <c r="C101" i="9"/>
  <c r="H100" i="9"/>
  <c r="D100" i="9"/>
  <c r="C100" i="9"/>
  <c r="H99" i="9"/>
  <c r="D99" i="9"/>
  <c r="C99" i="9"/>
  <c r="H98" i="9"/>
  <c r="D98" i="9"/>
  <c r="C98" i="9"/>
  <c r="H97" i="9"/>
  <c r="D97" i="9"/>
  <c r="C97" i="9"/>
  <c r="H96" i="9"/>
  <c r="D96" i="9"/>
  <c r="C96" i="9"/>
  <c r="H95" i="9"/>
  <c r="D95" i="9"/>
  <c r="C95" i="9"/>
  <c r="H94" i="9"/>
  <c r="D94" i="9"/>
  <c r="C94" i="9"/>
  <c r="H93" i="9"/>
  <c r="D93" i="9"/>
  <c r="C93" i="9"/>
  <c r="H92" i="9"/>
  <c r="D92" i="9"/>
  <c r="C92" i="9"/>
  <c r="H91" i="9"/>
  <c r="D91" i="9"/>
  <c r="C91" i="9"/>
  <c r="H90" i="9"/>
  <c r="D90" i="9"/>
  <c r="C90" i="9"/>
  <c r="H89" i="9"/>
  <c r="D89" i="9"/>
  <c r="C89" i="9"/>
  <c r="H88" i="9"/>
  <c r="D88" i="9"/>
  <c r="C88" i="9"/>
  <c r="H87" i="9"/>
  <c r="D87" i="9"/>
  <c r="C87" i="9"/>
  <c r="H86" i="9"/>
  <c r="D86" i="9"/>
  <c r="C86" i="9"/>
  <c r="H85" i="9"/>
  <c r="D85" i="9"/>
  <c r="C85" i="9"/>
  <c r="H84" i="9"/>
  <c r="D84" i="9"/>
  <c r="C84" i="9"/>
  <c r="H83" i="9"/>
  <c r="D83" i="9"/>
  <c r="C83" i="9"/>
  <c r="H82" i="9"/>
  <c r="D82" i="9"/>
  <c r="C82" i="9"/>
  <c r="H81" i="9"/>
  <c r="D81" i="9"/>
  <c r="C81" i="9"/>
  <c r="H80" i="9"/>
  <c r="D80" i="9"/>
  <c r="C80" i="9"/>
  <c r="H79" i="9"/>
  <c r="D79" i="9"/>
  <c r="C79" i="9"/>
  <c r="H78" i="9"/>
  <c r="D78" i="9"/>
  <c r="C78" i="9"/>
  <c r="H77" i="9"/>
  <c r="D77" i="9"/>
  <c r="C77" i="9"/>
  <c r="H76" i="9"/>
  <c r="D76" i="9"/>
  <c r="C76" i="9"/>
  <c r="H75" i="9"/>
  <c r="D75" i="9"/>
  <c r="C75" i="9"/>
  <c r="H74" i="9"/>
  <c r="D74" i="9"/>
  <c r="C74" i="9"/>
  <c r="H73" i="9"/>
  <c r="D73" i="9"/>
  <c r="C73" i="9"/>
  <c r="H72" i="9"/>
  <c r="D72" i="9"/>
  <c r="C72" i="9"/>
  <c r="H71" i="9"/>
  <c r="D71" i="9"/>
  <c r="C71" i="9"/>
  <c r="H70" i="9"/>
  <c r="D70" i="9"/>
  <c r="C70" i="9"/>
  <c r="H69" i="9"/>
  <c r="D69" i="9"/>
  <c r="C69" i="9"/>
  <c r="H68" i="9"/>
  <c r="D68" i="9"/>
  <c r="C68" i="9"/>
  <c r="H67" i="9"/>
  <c r="D67" i="9"/>
  <c r="C67" i="9"/>
  <c r="H66" i="9"/>
  <c r="D66" i="9"/>
  <c r="C66" i="9"/>
  <c r="H65" i="9"/>
  <c r="D65" i="9"/>
  <c r="C65" i="9"/>
  <c r="H64" i="9"/>
  <c r="D64" i="9"/>
  <c r="C64" i="9"/>
  <c r="H63" i="9"/>
  <c r="D63" i="9"/>
  <c r="C63" i="9"/>
  <c r="H62" i="9"/>
  <c r="D62" i="9"/>
  <c r="C62" i="9"/>
  <c r="H61" i="9"/>
  <c r="D61" i="9"/>
  <c r="C61" i="9"/>
  <c r="H60" i="9"/>
  <c r="D60" i="9"/>
  <c r="C60" i="9"/>
  <c r="H59" i="9"/>
  <c r="D59" i="9"/>
  <c r="C59" i="9"/>
  <c r="H58" i="9"/>
  <c r="D58" i="9"/>
  <c r="C58" i="9"/>
  <c r="H57" i="9"/>
  <c r="D57" i="9"/>
  <c r="C57" i="9"/>
  <c r="H56" i="9"/>
  <c r="D56" i="9"/>
  <c r="C56" i="9"/>
  <c r="H55" i="9"/>
  <c r="D55" i="9"/>
  <c r="C55" i="9"/>
  <c r="H54" i="9"/>
  <c r="D54" i="9"/>
  <c r="C54" i="9"/>
  <c r="H53" i="9"/>
  <c r="D53" i="9"/>
  <c r="C53" i="9"/>
  <c r="H52" i="9"/>
  <c r="D52" i="9"/>
  <c r="C52" i="9"/>
  <c r="H51" i="9"/>
  <c r="D51" i="9"/>
  <c r="C51" i="9"/>
  <c r="H50" i="9"/>
  <c r="D50" i="9"/>
  <c r="C50" i="9"/>
  <c r="H49" i="9"/>
  <c r="D49" i="9"/>
  <c r="C49" i="9"/>
  <c r="H48" i="9"/>
  <c r="D48" i="9"/>
  <c r="C48" i="9"/>
  <c r="H47" i="9"/>
  <c r="D47" i="9"/>
  <c r="C47" i="9"/>
  <c r="H46" i="9"/>
  <c r="D46" i="9"/>
  <c r="C46" i="9"/>
  <c r="H22" i="9"/>
  <c r="H11" i="9"/>
  <c r="D22" i="9"/>
  <c r="C22" i="9"/>
  <c r="H23" i="9"/>
  <c r="D23" i="9"/>
  <c r="C23" i="9"/>
  <c r="H24" i="9"/>
  <c r="D24" i="9"/>
  <c r="C24" i="9"/>
  <c r="H25" i="9"/>
  <c r="D25" i="9"/>
  <c r="C25" i="9"/>
  <c r="H26" i="9"/>
  <c r="D26" i="9"/>
  <c r="C26" i="9"/>
  <c r="H27" i="9"/>
  <c r="D27" i="9"/>
  <c r="C27" i="9"/>
  <c r="H28" i="9"/>
  <c r="D28" i="9"/>
  <c r="C28" i="9"/>
  <c r="H29" i="9"/>
  <c r="D29" i="9"/>
  <c r="C29" i="9"/>
  <c r="H30" i="9"/>
  <c r="D30" i="9"/>
  <c r="C30" i="9"/>
  <c r="H31" i="9"/>
  <c r="D31" i="9"/>
  <c r="C31" i="9"/>
  <c r="H32" i="9"/>
  <c r="D32" i="9"/>
  <c r="C32" i="9"/>
  <c r="H33" i="9"/>
  <c r="D33" i="9"/>
  <c r="C33" i="9"/>
  <c r="H34" i="9"/>
  <c r="D34" i="9"/>
  <c r="C34" i="9"/>
  <c r="H35" i="9"/>
  <c r="D35" i="9"/>
  <c r="C35" i="9"/>
  <c r="H36" i="9"/>
  <c r="D36" i="9"/>
  <c r="C36" i="9"/>
  <c r="H37" i="9"/>
  <c r="D37" i="9"/>
  <c r="C37" i="9"/>
  <c r="H38" i="9"/>
  <c r="D38" i="9"/>
  <c r="C38" i="9"/>
  <c r="H39" i="9"/>
  <c r="D39" i="9"/>
  <c r="C39" i="9"/>
  <c r="H40" i="9"/>
  <c r="D40" i="9"/>
  <c r="C40" i="9"/>
  <c r="H41" i="9"/>
  <c r="D41" i="9"/>
  <c r="C41" i="9"/>
  <c r="H42" i="9"/>
  <c r="D42" i="9"/>
  <c r="C42" i="9"/>
  <c r="H43" i="9"/>
  <c r="D43" i="9"/>
  <c r="C43" i="9"/>
  <c r="H44" i="9"/>
  <c r="D44" i="9"/>
  <c r="C44" i="9"/>
  <c r="H45" i="9"/>
  <c r="D45" i="9"/>
  <c r="C45" i="9"/>
  <c r="H102" i="8"/>
  <c r="D102" i="8"/>
  <c r="C102" i="8"/>
  <c r="H101" i="8"/>
  <c r="D101" i="8"/>
  <c r="C101" i="8"/>
  <c r="H100" i="8"/>
  <c r="D100" i="8"/>
  <c r="C100" i="8"/>
  <c r="H99" i="8"/>
  <c r="D99" i="8"/>
  <c r="C99" i="8"/>
  <c r="H98" i="8"/>
  <c r="D98" i="8"/>
  <c r="C98" i="8"/>
  <c r="H97" i="8"/>
  <c r="D97" i="8"/>
  <c r="C97" i="8"/>
  <c r="H96" i="8"/>
  <c r="D96" i="8"/>
  <c r="C96" i="8"/>
  <c r="H95" i="8"/>
  <c r="D95" i="8"/>
  <c r="C95" i="8"/>
  <c r="H94" i="8"/>
  <c r="D94" i="8"/>
  <c r="C94" i="8"/>
  <c r="H93" i="8"/>
  <c r="D93" i="8"/>
  <c r="C93" i="8"/>
  <c r="H92" i="8"/>
  <c r="D92" i="8"/>
  <c r="C92" i="8"/>
  <c r="H91" i="8"/>
  <c r="D91" i="8"/>
  <c r="C91" i="8"/>
  <c r="H90" i="8"/>
  <c r="D90" i="8"/>
  <c r="C90" i="8"/>
  <c r="H89" i="8"/>
  <c r="D89" i="8"/>
  <c r="C89" i="8"/>
  <c r="H88" i="8"/>
  <c r="D88" i="8"/>
  <c r="C88" i="8"/>
  <c r="H87" i="8"/>
  <c r="D87" i="8"/>
  <c r="C87" i="8"/>
  <c r="H86" i="8"/>
  <c r="D86" i="8"/>
  <c r="C86" i="8"/>
  <c r="H85" i="8"/>
  <c r="D85" i="8"/>
  <c r="C85" i="8"/>
  <c r="H84" i="8"/>
  <c r="D84" i="8"/>
  <c r="C84" i="8"/>
  <c r="H83" i="8"/>
  <c r="D83" i="8"/>
  <c r="C83" i="8"/>
  <c r="H82" i="8"/>
  <c r="D82" i="8"/>
  <c r="C82" i="8"/>
  <c r="H81" i="8"/>
  <c r="D81" i="8"/>
  <c r="C81" i="8"/>
  <c r="H80" i="8"/>
  <c r="D80" i="8"/>
  <c r="C80" i="8"/>
  <c r="H79" i="8"/>
  <c r="D79" i="8"/>
  <c r="C79" i="8"/>
  <c r="H78" i="8"/>
  <c r="D78" i="8"/>
  <c r="C78" i="8"/>
  <c r="H77" i="8"/>
  <c r="D77" i="8"/>
  <c r="C77" i="8"/>
  <c r="H76" i="8"/>
  <c r="D76" i="8"/>
  <c r="C76" i="8"/>
  <c r="H75" i="8"/>
  <c r="D75" i="8"/>
  <c r="C75" i="8"/>
  <c r="H74" i="8"/>
  <c r="D74" i="8"/>
  <c r="C74" i="8"/>
  <c r="H73" i="8"/>
  <c r="D73" i="8"/>
  <c r="C73" i="8"/>
  <c r="H72" i="8"/>
  <c r="D72" i="8"/>
  <c r="C72" i="8"/>
  <c r="H71" i="8"/>
  <c r="D71" i="8"/>
  <c r="C71" i="8"/>
  <c r="H70" i="8"/>
  <c r="D70" i="8"/>
  <c r="C70" i="8"/>
  <c r="H69" i="8"/>
  <c r="D69" i="8"/>
  <c r="C69" i="8"/>
  <c r="H68" i="8"/>
  <c r="D68" i="8"/>
  <c r="C68" i="8"/>
  <c r="H67" i="8"/>
  <c r="D67" i="8"/>
  <c r="C67" i="8"/>
  <c r="H66" i="8"/>
  <c r="D66" i="8"/>
  <c r="C66" i="8"/>
  <c r="H65" i="8"/>
  <c r="D65" i="8"/>
  <c r="C65" i="8"/>
  <c r="H64" i="8"/>
  <c r="D64" i="8"/>
  <c r="C64" i="8"/>
  <c r="H63" i="8"/>
  <c r="D63" i="8"/>
  <c r="C63" i="8"/>
  <c r="H62" i="8"/>
  <c r="D62" i="8"/>
  <c r="C62" i="8"/>
  <c r="H61" i="8"/>
  <c r="D61" i="8"/>
  <c r="C61" i="8"/>
  <c r="H60" i="8"/>
  <c r="D60" i="8"/>
  <c r="C60" i="8"/>
  <c r="H59" i="8"/>
  <c r="D59" i="8"/>
  <c r="C59" i="8"/>
  <c r="H58" i="8"/>
  <c r="D58" i="8"/>
  <c r="C58" i="8"/>
  <c r="H57" i="8"/>
  <c r="D57" i="8"/>
  <c r="C57" i="8"/>
  <c r="H56" i="8"/>
  <c r="D56" i="8"/>
  <c r="C56" i="8"/>
  <c r="H55" i="8"/>
  <c r="D55" i="8"/>
  <c r="C55" i="8"/>
  <c r="H54" i="8"/>
  <c r="D54" i="8"/>
  <c r="C54" i="8"/>
  <c r="H53" i="8"/>
  <c r="D53" i="8"/>
  <c r="C53" i="8"/>
  <c r="H52" i="8"/>
  <c r="D52" i="8"/>
  <c r="C52" i="8"/>
  <c r="H51" i="8"/>
  <c r="D51" i="8"/>
  <c r="C51" i="8"/>
  <c r="H50" i="8"/>
  <c r="D50" i="8"/>
  <c r="C50" i="8"/>
  <c r="H49" i="8"/>
  <c r="D49" i="8"/>
  <c r="C49" i="8"/>
  <c r="H48" i="8"/>
  <c r="D48" i="8"/>
  <c r="C48" i="8"/>
  <c r="H47" i="8"/>
  <c r="D47" i="8"/>
  <c r="C47" i="8"/>
  <c r="H46" i="8"/>
  <c r="D46" i="8"/>
  <c r="C46" i="8"/>
  <c r="H45" i="8"/>
  <c r="D45" i="8"/>
  <c r="C45" i="8"/>
  <c r="H44" i="8"/>
  <c r="D44" i="8"/>
  <c r="C44" i="8"/>
  <c r="H43" i="8"/>
  <c r="D43" i="8"/>
  <c r="C43" i="8"/>
  <c r="H42" i="8"/>
  <c r="D42" i="8"/>
  <c r="C42" i="8"/>
  <c r="H41" i="8"/>
  <c r="D41" i="8"/>
  <c r="C41" i="8"/>
  <c r="H40" i="8"/>
  <c r="D40" i="8"/>
  <c r="C40" i="8"/>
  <c r="H39" i="8"/>
  <c r="D39" i="8"/>
  <c r="C39" i="8"/>
  <c r="H38" i="8"/>
  <c r="D38" i="8"/>
  <c r="C38" i="8"/>
  <c r="H37" i="8"/>
  <c r="D37" i="8"/>
  <c r="C37" i="8"/>
  <c r="H36" i="8"/>
  <c r="D36" i="8"/>
  <c r="C36" i="8"/>
  <c r="H35" i="8"/>
  <c r="D35" i="8"/>
  <c r="C35" i="8"/>
  <c r="H34" i="8"/>
  <c r="D34" i="8"/>
  <c r="C34" i="8"/>
  <c r="H33" i="8"/>
  <c r="D33" i="8"/>
  <c r="C33" i="8"/>
  <c r="H32" i="8"/>
  <c r="D32" i="8"/>
  <c r="C32" i="8"/>
  <c r="H31" i="8"/>
  <c r="D31" i="8"/>
  <c r="C31" i="8"/>
  <c r="H30" i="8"/>
  <c r="D30" i="8"/>
  <c r="C30" i="8"/>
  <c r="H29" i="8"/>
  <c r="D29" i="8"/>
  <c r="C29" i="8"/>
  <c r="H28" i="8"/>
  <c r="D28" i="8"/>
  <c r="C28" i="8"/>
  <c r="H27" i="8"/>
  <c r="D27" i="8"/>
  <c r="C27" i="8"/>
  <c r="H26" i="8"/>
  <c r="D26" i="8"/>
  <c r="C26" i="8"/>
  <c r="H25" i="8"/>
  <c r="D25" i="8"/>
  <c r="C25" i="8"/>
  <c r="H24" i="8"/>
  <c r="D24" i="8"/>
  <c r="C24" i="8"/>
  <c r="H23" i="8"/>
  <c r="D23" i="8"/>
  <c r="C23" i="8"/>
  <c r="H22" i="8"/>
  <c r="H11" i="8"/>
  <c r="D22" i="8"/>
  <c r="C22" i="8"/>
  <c r="D102"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D23" i="5"/>
  <c r="C23" i="5"/>
  <c r="D22" i="5"/>
  <c r="C22" i="5"/>
  <c r="D24" i="4"/>
  <c r="D25" i="4"/>
  <c r="D26" i="4"/>
  <c r="D27" i="4"/>
  <c r="D28" i="4"/>
  <c r="D29" i="4"/>
  <c r="D30" i="4"/>
  <c r="D31" i="4"/>
  <c r="D32" i="4"/>
  <c r="D33" i="4"/>
  <c r="D34" i="4"/>
  <c r="D35" i="4"/>
  <c r="D36" i="4"/>
  <c r="D37" i="4"/>
  <c r="D38" i="4"/>
  <c r="D39" i="4"/>
  <c r="D40" i="4"/>
  <c r="D41" i="4"/>
  <c r="D42" i="4"/>
  <c r="D43"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23"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D22" i="4"/>
  <c r="C22" i="4"/>
  <c r="E11" i="4"/>
  <c r="F11" i="4"/>
  <c r="F13" i="4"/>
  <c r="F17" i="4"/>
  <c r="G11" i="4"/>
  <c r="G11" i="10"/>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2" i="4"/>
  <c r="H12" i="10"/>
  <c r="H22" i="4"/>
  <c r="H11" i="4"/>
  <c r="H11" i="10"/>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4" i="4"/>
  <c r="H14" i="10"/>
  <c r="H15" i="4"/>
  <c r="H16" i="4"/>
  <c r="H16" i="10"/>
  <c r="F13" i="9"/>
  <c r="F17" i="9"/>
  <c r="G13" i="5"/>
  <c r="G17" i="5"/>
  <c r="H11" i="5"/>
  <c r="F11" i="10"/>
  <c r="E13" i="4"/>
  <c r="E13" i="10"/>
  <c r="E17" i="4"/>
  <c r="E17" i="9"/>
  <c r="E17" i="10" s="1"/>
  <c r="E11" i="10"/>
  <c r="E17" i="5"/>
  <c r="H13" i="5"/>
  <c r="H17" i="8"/>
  <c r="F13" i="10"/>
  <c r="F17" i="8"/>
  <c r="F17" i="10"/>
  <c r="G13" i="4"/>
  <c r="H13" i="9"/>
  <c r="H13" i="8"/>
  <c r="G17" i="4"/>
  <c r="G13" i="10"/>
  <c r="H13" i="4"/>
  <c r="H13" i="10"/>
  <c r="H17" i="5"/>
  <c r="G17" i="10"/>
  <c r="H17" i="4"/>
  <c r="H17" i="9" l="1"/>
  <c r="H17" i="10" s="1"/>
</calcChain>
</file>

<file path=xl/sharedStrings.xml><?xml version="1.0" encoding="utf-8"?>
<sst xmlns="http://schemas.openxmlformats.org/spreadsheetml/2006/main" count="2848" uniqueCount="949">
  <si>
    <t>H</t>
  </si>
  <si>
    <t>F</t>
  </si>
  <si>
    <t>Autres affiliations (UFOLEP, FFC, FSGT, etc…)</t>
  </si>
  <si>
    <t>PARTICIPANTS NON LICENCIES</t>
  </si>
  <si>
    <t>TOTAL GENERAL DES PARTICIPANTS</t>
  </si>
  <si>
    <t>Comité départemental de:</t>
  </si>
  <si>
    <t>Saisi le</t>
  </si>
  <si>
    <t xml:space="preserve">LE CYCLOTOURISTE </t>
  </si>
  <si>
    <t>00029</t>
  </si>
  <si>
    <t>69</t>
  </si>
  <si>
    <t>L'AS DE TREFLE STEPHANOIS</t>
  </si>
  <si>
    <t>00061</t>
  </si>
  <si>
    <t>42</t>
  </si>
  <si>
    <t>CYCLOS FOREZIENS</t>
  </si>
  <si>
    <t>00063</t>
  </si>
  <si>
    <t>GRPE CYCLOS LERPTIENS</t>
  </si>
  <si>
    <t>00105</t>
  </si>
  <si>
    <t>CYCLOTOURISTES ROANNAIS</t>
  </si>
  <si>
    <t>00120</t>
  </si>
  <si>
    <t>VELO T ROMANAIS PEAGEOIS</t>
  </si>
  <si>
    <t>00131</t>
  </si>
  <si>
    <t>26</t>
  </si>
  <si>
    <t>C OMNI SPORTS MERGER CYCL</t>
  </si>
  <si>
    <t>00132</t>
  </si>
  <si>
    <t>38</t>
  </si>
  <si>
    <t>CYCLOTOURISTES GRENOBLOIS</t>
  </si>
  <si>
    <t>00212</t>
  </si>
  <si>
    <t>CYCLOS LAICS DE FIRMINY</t>
  </si>
  <si>
    <t>00272</t>
  </si>
  <si>
    <t>CYCLO TOURISTE VALENTINOIS</t>
  </si>
  <si>
    <t>CT CHAMBERIENS</t>
  </si>
  <si>
    <t>00278</t>
  </si>
  <si>
    <t>73</t>
  </si>
  <si>
    <t>VELO TOURISTE VOIRONNAIS</t>
  </si>
  <si>
    <t>00281</t>
  </si>
  <si>
    <t>VELO CLUB DE FIRMINY</t>
  </si>
  <si>
    <t>00327</t>
  </si>
  <si>
    <t>CE ALSTOM HYDRO CYCLOTOURISME</t>
  </si>
  <si>
    <t>00376</t>
  </si>
  <si>
    <t>CYCLOS LAICS DE DORMAND</t>
  </si>
  <si>
    <t>00405</t>
  </si>
  <si>
    <t>ASEB CYCLOTOURISME</t>
  </si>
  <si>
    <t>00458</t>
  </si>
  <si>
    <t>CYCLOTOURISTES DEMI SIECLE</t>
  </si>
  <si>
    <t>00689</t>
  </si>
  <si>
    <t>CYCLOTOURISTE CALADOIS</t>
  </si>
  <si>
    <t>00692</t>
  </si>
  <si>
    <t>SQUADRA FEURS</t>
  </si>
  <si>
    <t>00698</t>
  </si>
  <si>
    <t>CYCLOTOURISTES ST JUST ST RAMBERT</t>
  </si>
  <si>
    <t>00822</t>
  </si>
  <si>
    <t>VELO TOUR ST MARCELLINOIS</t>
  </si>
  <si>
    <t>00823</t>
  </si>
  <si>
    <t>CAT CYCLO DE GRENOBLE</t>
  </si>
  <si>
    <t>00858</t>
  </si>
  <si>
    <t>VELO CLUB D'ANNECY</t>
  </si>
  <si>
    <t>00868</t>
  </si>
  <si>
    <t>74</t>
  </si>
  <si>
    <t>CLUB CYCLO  ET VTT - CYCLO LES ABRETS</t>
  </si>
  <si>
    <t>00890</t>
  </si>
  <si>
    <t>C. BRESSAN CHARLES ANTONIN</t>
  </si>
  <si>
    <t>00959</t>
  </si>
  <si>
    <t>01</t>
  </si>
  <si>
    <t>CYCLO CLUB CLAIX</t>
  </si>
  <si>
    <t>00983</t>
  </si>
  <si>
    <t>CYCLO AUBENAS VALS</t>
  </si>
  <si>
    <t>00984</t>
  </si>
  <si>
    <t>07</t>
  </si>
  <si>
    <t>C.T. ALBERTVILLOIS</t>
  </si>
  <si>
    <t>00994</t>
  </si>
  <si>
    <t>CYCLO RANDONNEURS PRIVADOIS</t>
  </si>
  <si>
    <t>01041</t>
  </si>
  <si>
    <t>CYCLO PIERRELATTINS</t>
  </si>
  <si>
    <t>01060</t>
  </si>
  <si>
    <t>CYCLOTOURISTES MATHEYSINS</t>
  </si>
  <si>
    <t>01109</t>
  </si>
  <si>
    <t>A LAIQUE ECHIROLLES CYCLO</t>
  </si>
  <si>
    <t>01125</t>
  </si>
  <si>
    <t>UNION SPORT ST EGREVE</t>
  </si>
  <si>
    <t>01159</t>
  </si>
  <si>
    <t>CLUB CYCLOTOURISTE DE ST ROMANS</t>
  </si>
  <si>
    <t>01184</t>
  </si>
  <si>
    <t>CYCLOTOURISTES GRANGEOIS</t>
  </si>
  <si>
    <t>01200</t>
  </si>
  <si>
    <t>CLUB DE LA GROASSE</t>
  </si>
  <si>
    <t>01215</t>
  </si>
  <si>
    <t>CYCLO CLUB BOEN LIGNON</t>
  </si>
  <si>
    <t>01229</t>
  </si>
  <si>
    <t>CYCLOS VALLEE THONES</t>
  </si>
  <si>
    <t>01236</t>
  </si>
  <si>
    <t>ASPTT LYON CYCLO</t>
  </si>
  <si>
    <t>01238</t>
  </si>
  <si>
    <t>ASCE THALES</t>
  </si>
  <si>
    <t>01350</t>
  </si>
  <si>
    <t>VAL DE REINS CYCLISTE</t>
  </si>
  <si>
    <t>01354</t>
  </si>
  <si>
    <t>SAB CYCLO</t>
  </si>
  <si>
    <t>01372</t>
  </si>
  <si>
    <t>UNION SPORT CRESTOISE CYCL</t>
  </si>
  <si>
    <t>01383</t>
  </si>
  <si>
    <t>CYCLOS FAVERGES</t>
  </si>
  <si>
    <t>01413</t>
  </si>
  <si>
    <t>CLUB OMNISPORT RVI ANNONAY</t>
  </si>
  <si>
    <t>01468</t>
  </si>
  <si>
    <t>STADE AUTO LYON SECT CYCLO</t>
  </si>
  <si>
    <t>01517</t>
  </si>
  <si>
    <t>CYCLOTOURISTES ANNONEENS</t>
  </si>
  <si>
    <t>01552</t>
  </si>
  <si>
    <t>CYCLO CLUB BEAUREPAIRE</t>
  </si>
  <si>
    <t>01554</t>
  </si>
  <si>
    <t>CYCLO ANNEMASSIENS VOIRONS</t>
  </si>
  <si>
    <t>01579</t>
  </si>
  <si>
    <t>SP PONT DE CHERUY</t>
  </si>
  <si>
    <t>01580</t>
  </si>
  <si>
    <t>CYCLO CLUB TULLINS FURES</t>
  </si>
  <si>
    <t>01598</t>
  </si>
  <si>
    <t>CYCLOTOURISTES PORTOIS</t>
  </si>
  <si>
    <t>01604</t>
  </si>
  <si>
    <t>CYCLO CLUB DE LA PLAINE ROMANAISE</t>
  </si>
  <si>
    <t>01663</t>
  </si>
  <si>
    <t>AUDAX CYCLO GRENOBLOIS</t>
  </si>
  <si>
    <t>01706</t>
  </si>
  <si>
    <t>LES CYCLOS GRIGNANAIS</t>
  </si>
  <si>
    <t>01710</t>
  </si>
  <si>
    <t>CYCLOS RANDON THONONAIS</t>
  </si>
  <si>
    <t>01712</t>
  </si>
  <si>
    <t>VELO CLUB VULPILLIEN</t>
  </si>
  <si>
    <t>01758</t>
  </si>
  <si>
    <t>F R I O L CLUB</t>
  </si>
  <si>
    <t>01759</t>
  </si>
  <si>
    <t>CYCLOS MONTBRISONNAIS</t>
  </si>
  <si>
    <t>01831</t>
  </si>
  <si>
    <t>CYCLO CLUB RUMILLIEN</t>
  </si>
  <si>
    <t>01843</t>
  </si>
  <si>
    <t>CSADN CYCLOTOURISME</t>
  </si>
  <si>
    <t>01897</t>
  </si>
  <si>
    <t>A.C.S. CYCLO SEYSSINET</t>
  </si>
  <si>
    <t>01909</t>
  </si>
  <si>
    <t>ASPTT ANNECY CYCLOTOURISME</t>
  </si>
  <si>
    <t>01922</t>
  </si>
  <si>
    <t>CYCLOTOURISTES YENNOIS</t>
  </si>
  <si>
    <t>01962</t>
  </si>
  <si>
    <t>LES CYCLOS RAND.ST GALMIER</t>
  </si>
  <si>
    <t>01979</t>
  </si>
  <si>
    <t>CYCLOTOURISMES DE SEYSSINS</t>
  </si>
  <si>
    <t>02005</t>
  </si>
  <si>
    <t>GILLONNAY CYCLO CLUB</t>
  </si>
  <si>
    <t>02015</t>
  </si>
  <si>
    <t>PONTCHARRA SPORT CYCLO</t>
  </si>
  <si>
    <t>02107</t>
  </si>
  <si>
    <t>MEYLAN CYCLO</t>
  </si>
  <si>
    <t>02187</t>
  </si>
  <si>
    <t>GRENOBLE ENERGIE SPORTS</t>
  </si>
  <si>
    <t>02189</t>
  </si>
  <si>
    <t>AMIS CYCLOS MARSANNAIS</t>
  </si>
  <si>
    <t>02246</t>
  </si>
  <si>
    <t>AMICALE CYCLO ARCLUSAZ</t>
  </si>
  <si>
    <t>02253</t>
  </si>
  <si>
    <t>CYCLO CLUB STEPHANOIS</t>
  </si>
  <si>
    <t>02295</t>
  </si>
  <si>
    <t>CYCLO DU BOUT DU LAC</t>
  </si>
  <si>
    <t>02306</t>
  </si>
  <si>
    <t>ASO SNR CYCLOTOURISME ANNECY</t>
  </si>
  <si>
    <t>02309</t>
  </si>
  <si>
    <t>CT CONNEXE CHAMP DRAC</t>
  </si>
  <si>
    <t>02369</t>
  </si>
  <si>
    <t>A L COURS LA VILLE</t>
  </si>
  <si>
    <t>02380</t>
  </si>
  <si>
    <t>CLUB ATHLETIQUE GONCELINOIS CYCLO</t>
  </si>
  <si>
    <t>02384</t>
  </si>
  <si>
    <t>RACING CLUB DE MONTLUEL C</t>
  </si>
  <si>
    <t>02390</t>
  </si>
  <si>
    <t>CLUB CYCLO NYONSAIS</t>
  </si>
  <si>
    <t>02432</t>
  </si>
  <si>
    <t>CYCLO AVENIERES MORESTEL</t>
  </si>
  <si>
    <t>02498</t>
  </si>
  <si>
    <t>CLUB CYCLOTOURISTE D OZON</t>
  </si>
  <si>
    <t>02556</t>
  </si>
  <si>
    <t>CYCLO OLYMPIQUE REVENTINOIS</t>
  </si>
  <si>
    <t>02568</t>
  </si>
  <si>
    <t>ST ROMAIN LES ATHEUX SPORT</t>
  </si>
  <si>
    <t>02586</t>
  </si>
  <si>
    <t>CYCLO ANNEYRON</t>
  </si>
  <si>
    <t>02607</t>
  </si>
  <si>
    <t>ASGE DROME ARDECHE CYCLO VTT</t>
  </si>
  <si>
    <t>02643</t>
  </si>
  <si>
    <t>CYCLO CLUB CHARTREUSE</t>
  </si>
  <si>
    <t>02726</t>
  </si>
  <si>
    <t>CYCLO CLUB PERREX</t>
  </si>
  <si>
    <t>02732</t>
  </si>
  <si>
    <t>ASS SPORT MONTAGNAT CYCLO</t>
  </si>
  <si>
    <t>02745</t>
  </si>
  <si>
    <t>CYCLOTOURISTES RAVOIRIENS</t>
  </si>
  <si>
    <t>02758</t>
  </si>
  <si>
    <t>CYCLO BUGEY</t>
  </si>
  <si>
    <t>02787</t>
  </si>
  <si>
    <t>CYCLOTOURISTES MAURIENNAIS</t>
  </si>
  <si>
    <t>02871</t>
  </si>
  <si>
    <t>CLUB CYCLO DE SALLANCHES</t>
  </si>
  <si>
    <t>02893</t>
  </si>
  <si>
    <t>AMI SPORT CULT BNP LYON</t>
  </si>
  <si>
    <t>03007</t>
  </si>
  <si>
    <t>CYCLO PONTCHARRA</t>
  </si>
  <si>
    <t>03018</t>
  </si>
  <si>
    <t>ASPTT VALENCE CYCLO</t>
  </si>
  <si>
    <t>03127</t>
  </si>
  <si>
    <t>CYCLO CLUB COUBLEVIE</t>
  </si>
  <si>
    <t>03130</t>
  </si>
  <si>
    <t>ST SIMEON SPORTS CYCLO</t>
  </si>
  <si>
    <t>03161</t>
  </si>
  <si>
    <t>CYCLO CLUB BERNIN</t>
  </si>
  <si>
    <t>03185</t>
  </si>
  <si>
    <t>CYCLOS CLUB EYBENS POISAT</t>
  </si>
  <si>
    <t>03242</t>
  </si>
  <si>
    <t>CYCLO CLUB DE GIERES</t>
  </si>
  <si>
    <t>03303</t>
  </si>
  <si>
    <t>AS EGF BOURG EN BRESSE</t>
  </si>
  <si>
    <t>03325</t>
  </si>
  <si>
    <t>M MAIRIE GRENOBLE</t>
  </si>
  <si>
    <t>03334</t>
  </si>
  <si>
    <t>CYCLO CLUB CHABEUIL</t>
  </si>
  <si>
    <t>03335</t>
  </si>
  <si>
    <t>A.S.C. ELECT MECANICIENS</t>
  </si>
  <si>
    <t>03459</t>
  </si>
  <si>
    <t>CYCLO CLUB ANNECY LE VIEUX</t>
  </si>
  <si>
    <t>03476</t>
  </si>
  <si>
    <t>CL CYCLOTOURISTE VILLARS</t>
  </si>
  <si>
    <t>03587</t>
  </si>
  <si>
    <t>BECANE CLUB PERREONNAISE</t>
  </si>
  <si>
    <t>03636</t>
  </si>
  <si>
    <t>ASS SPORT DE VILLEFONTAINE</t>
  </si>
  <si>
    <t>03645</t>
  </si>
  <si>
    <t>CYCLOTOURISTE DE LA DOMBES</t>
  </si>
  <si>
    <t>03652</t>
  </si>
  <si>
    <t>AMICALE DES CHEMINOTS CYCLO  ST GERMAIN</t>
  </si>
  <si>
    <t>03747</t>
  </si>
  <si>
    <t>CYCLO CLUB TRICASTIN</t>
  </si>
  <si>
    <t>03776</t>
  </si>
  <si>
    <t>ASPTT BOURG EN BRESSE</t>
  </si>
  <si>
    <t>03805</t>
  </si>
  <si>
    <t>CYCLO-RANDO ET DECOUVERTE ST SAVINOIS</t>
  </si>
  <si>
    <t>03810</t>
  </si>
  <si>
    <t>ENTENTE CYCL HAUT BUGEY</t>
  </si>
  <si>
    <t>03811</t>
  </si>
  <si>
    <t>GAZ ELEC SAINT ETIENNE</t>
  </si>
  <si>
    <t>03838</t>
  </si>
  <si>
    <t>RANDONNEURS LYONNAIS</t>
  </si>
  <si>
    <t>03855</t>
  </si>
  <si>
    <t>C T MONTALIEU VERCIEU</t>
  </si>
  <si>
    <t>03881</t>
  </si>
  <si>
    <t>LES CYCLOTOURISTES DE JOYEUSE</t>
  </si>
  <si>
    <t>03994</t>
  </si>
  <si>
    <t>CCTSB ST BONNET LE CHATEAU</t>
  </si>
  <si>
    <t>04045</t>
  </si>
  <si>
    <t>LES CYCLOS DU SEMNOZ</t>
  </si>
  <si>
    <t>04117</t>
  </si>
  <si>
    <t>CYCLO CLUB ST GENIX GUIERS</t>
  </si>
  <si>
    <t>04127</t>
  </si>
  <si>
    <t>MASSIEU CYCLO TOURISME</t>
  </si>
  <si>
    <t>04128</t>
  </si>
  <si>
    <t>C SERRIEROIS SABLONNAIS</t>
  </si>
  <si>
    <t>04181</t>
  </si>
  <si>
    <t>CYCLO TOURISME MONTELIMAR</t>
  </si>
  <si>
    <t>04320</t>
  </si>
  <si>
    <t>CYCLO CLUB DES CHATS</t>
  </si>
  <si>
    <t>04467</t>
  </si>
  <si>
    <t>CYCLO RANDONNEUR VARCOIS</t>
  </si>
  <si>
    <t>04501</t>
  </si>
  <si>
    <t>CYCLO CLUB LA MOTTE SERVOLEX</t>
  </si>
  <si>
    <t>04502</t>
  </si>
  <si>
    <t>CLUB CYCLOTOURISTE GRESY</t>
  </si>
  <si>
    <t>04526</t>
  </si>
  <si>
    <t>AMI(E)S CYCLOS PONTOIS</t>
  </si>
  <si>
    <t>04541</t>
  </si>
  <si>
    <t>ASP EDF SAVOIE CHAMBERY</t>
  </si>
  <si>
    <t>04555</t>
  </si>
  <si>
    <t>LES CYCLOS DE MOIRANS</t>
  </si>
  <si>
    <t>04560</t>
  </si>
  <si>
    <t>CYCLOS PLATEAU D HAUTEVILLE</t>
  </si>
  <si>
    <t>04569</t>
  </si>
  <si>
    <t>AMI CYCLO MIZERIEUX</t>
  </si>
  <si>
    <t>04634</t>
  </si>
  <si>
    <t>UNION CYCLO GIER</t>
  </si>
  <si>
    <t>04679</t>
  </si>
  <si>
    <t>CYCLOTOURISTES BISSERAINS</t>
  </si>
  <si>
    <t>04687</t>
  </si>
  <si>
    <t>CYCLO CLUB PAYS DE FILLIERE</t>
  </si>
  <si>
    <t>04709</t>
  </si>
  <si>
    <t>CYCLO CLUB DE LA MANDALLAZ</t>
  </si>
  <si>
    <t>04720</t>
  </si>
  <si>
    <t>CYCLO CLUB DE PRINGY</t>
  </si>
  <si>
    <t>04760</t>
  </si>
  <si>
    <t>CYCLOS ANDREZIEUX BOUTHEON</t>
  </si>
  <si>
    <t>04830</t>
  </si>
  <si>
    <t>RANDONNEURS RP CYCLO</t>
  </si>
  <si>
    <t>04856</t>
  </si>
  <si>
    <t>SPORTS D HIVER FOREZIENS</t>
  </si>
  <si>
    <t>04866</t>
  </si>
  <si>
    <t>CYCLOTOURISTE DE FRANS CTF</t>
  </si>
  <si>
    <t>04910</t>
  </si>
  <si>
    <t>CLUB CYCLO MARCELLINOIS</t>
  </si>
  <si>
    <t>04960</t>
  </si>
  <si>
    <t>CYCLO CLUB SAINT PERAY</t>
  </si>
  <si>
    <t>04961</t>
  </si>
  <si>
    <t>C.C.T. DEUX BRIONS</t>
  </si>
  <si>
    <t>05043</t>
  </si>
  <si>
    <t>CYCLO CLUB ROMAGNIEU</t>
  </si>
  <si>
    <t>05044</t>
  </si>
  <si>
    <t>C C THIZY BOURG DE THIZY</t>
  </si>
  <si>
    <t>05048</t>
  </si>
  <si>
    <t>VELO CLUB ST MARTIN LE VINOUX</t>
  </si>
  <si>
    <t>05050</t>
  </si>
  <si>
    <t>LA ROUE LIBRE CHATILLON EN MICHAILLE</t>
  </si>
  <si>
    <t>05079</t>
  </si>
  <si>
    <t>CYCLO CLUB CARAVELAIR</t>
  </si>
  <si>
    <t>05141</t>
  </si>
  <si>
    <t>LE CYCLO MARBOZIEN</t>
  </si>
  <si>
    <t>05186</t>
  </si>
  <si>
    <t>A S CALUIRE CYCLOTOURISME</t>
  </si>
  <si>
    <t>05188</t>
  </si>
  <si>
    <t>UNION CYCLOTOURISTE CRUASSIENNE</t>
  </si>
  <si>
    <t>05266</t>
  </si>
  <si>
    <t>FOYER CULTURE ENVIR ET SPORT ROCHEGUDE</t>
  </si>
  <si>
    <t>05325</t>
  </si>
  <si>
    <t>NIVOLAS CYCLO</t>
  </si>
  <si>
    <t>05341</t>
  </si>
  <si>
    <t>AMICALE LAIQUE DE LA TERRASSE</t>
  </si>
  <si>
    <t>05369</t>
  </si>
  <si>
    <t>COGNIN VELO TOURISME</t>
  </si>
  <si>
    <t>05377</t>
  </si>
  <si>
    <t>BARBIERES LOISIRS SECTION CYC</t>
  </si>
  <si>
    <t>05391</t>
  </si>
  <si>
    <t>ASPTT GRENOBLE CYCLOTOURISME</t>
  </si>
  <si>
    <t>05455</t>
  </si>
  <si>
    <t>CLUB CYCLO PUY ST MARTINOIS</t>
  </si>
  <si>
    <t>05462</t>
  </si>
  <si>
    <t>CYCLOTOURISME LE TEIL</t>
  </si>
  <si>
    <t>05568</t>
  </si>
  <si>
    <t>05616</t>
  </si>
  <si>
    <t>PEPERE CLUB</t>
  </si>
  <si>
    <t>05651</t>
  </si>
  <si>
    <t>CYCLO JASSERONNAIS</t>
  </si>
  <si>
    <t>05652</t>
  </si>
  <si>
    <t>A.S. FONTAINE CYCLOTOURISME</t>
  </si>
  <si>
    <t>05653</t>
  </si>
  <si>
    <t>AMICALE CYCLO ST JEOIRE PRIEURE</t>
  </si>
  <si>
    <t>05654</t>
  </si>
  <si>
    <t>AVANT GARDE D APPRIEU</t>
  </si>
  <si>
    <t>05673</t>
  </si>
  <si>
    <t>CYCLO CLUB DE TRESSERVE</t>
  </si>
  <si>
    <t>05684</t>
  </si>
  <si>
    <t>CYCLO LOISIR DE LA BIEVRE</t>
  </si>
  <si>
    <t>05731</t>
  </si>
  <si>
    <t>CYCLO CLUB DE CEYZERIAT</t>
  </si>
  <si>
    <t>05764</t>
  </si>
  <si>
    <t>CYCLOTOURISTES AIXOIS</t>
  </si>
  <si>
    <t>05773</t>
  </si>
  <si>
    <t>LES BARTAVELLES</t>
  </si>
  <si>
    <t>05791</t>
  </si>
  <si>
    <t>VELO CLUB GUTENBERG</t>
  </si>
  <si>
    <t>05803</t>
  </si>
  <si>
    <t>CYCLO CLUB DE VOREPPE</t>
  </si>
  <si>
    <t>05808</t>
  </si>
  <si>
    <t>ASEGF BOURG BUGEY SECTION VTT</t>
  </si>
  <si>
    <t>05824</t>
  </si>
  <si>
    <t>EVEIL SPORTIF JONAGEOIS CYCLO</t>
  </si>
  <si>
    <t>05897</t>
  </si>
  <si>
    <t>UNION CYCLO DU NIVOLET</t>
  </si>
  <si>
    <t>05921</t>
  </si>
  <si>
    <t>CYCLOS DE GRIGNON</t>
  </si>
  <si>
    <t>05930</t>
  </si>
  <si>
    <t>E.C. OLYMPIC VILLEURBANNE</t>
  </si>
  <si>
    <t>05935</t>
  </si>
  <si>
    <t>CLUB VELOCIO DU PILAT</t>
  </si>
  <si>
    <t>05939</t>
  </si>
  <si>
    <t>LA ROUE LIBRE MUZOLAISE</t>
  </si>
  <si>
    <t>06066</t>
  </si>
  <si>
    <t>LES CYCLOS EN DELIRE</t>
  </si>
  <si>
    <t>06094</t>
  </si>
  <si>
    <t>ASS. DES RAND. MONTRONDAIS</t>
  </si>
  <si>
    <t>06164</t>
  </si>
  <si>
    <t>A.C. DES 3 FONTAINES</t>
  </si>
  <si>
    <t>06180</t>
  </si>
  <si>
    <t>U.S.S.C.T. CYCLOS SASSENAGE</t>
  </si>
  <si>
    <t>06183</t>
  </si>
  <si>
    <t>BASSENS CYCLO CLUB</t>
  </si>
  <si>
    <t>06229</t>
  </si>
  <si>
    <t>CYCLO RANDONNEURS SAINT CHAMOND</t>
  </si>
  <si>
    <t>06257</t>
  </si>
  <si>
    <t>LES CYCLOS DE LA NUSSANCE</t>
  </si>
  <si>
    <t>06264</t>
  </si>
  <si>
    <t>CYCLO TANDEMISTE FORMIDABLE</t>
  </si>
  <si>
    <t>06313</t>
  </si>
  <si>
    <t>VTT BOURG REVERMONT</t>
  </si>
  <si>
    <t>06343</t>
  </si>
  <si>
    <t>CLUB DES CENT COLS</t>
  </si>
  <si>
    <t>06384</t>
  </si>
  <si>
    <t>ETOILE CYCLO DU PILAT</t>
  </si>
  <si>
    <t>06488</t>
  </si>
  <si>
    <t>ENT.CYCL.MONTMELIAN</t>
  </si>
  <si>
    <t>06497</t>
  </si>
  <si>
    <t>CYCLO CLUB ATTIGNAT</t>
  </si>
  <si>
    <t>06498</t>
  </si>
  <si>
    <t>DAC TAC</t>
  </si>
  <si>
    <t>06507</t>
  </si>
  <si>
    <t>CYCLOS CHATEAUNEUF MALATAVERNE</t>
  </si>
  <si>
    <t>06573</t>
  </si>
  <si>
    <t>CYCLO CLUB DARDILLOIS</t>
  </si>
  <si>
    <t>06607</t>
  </si>
  <si>
    <t>LA ROUE LIBRE VALLONNAISE</t>
  </si>
  <si>
    <t>06610</t>
  </si>
  <si>
    <t>CYCLO CLUB DU FORMANS ST EUPHEMIE</t>
  </si>
  <si>
    <t>06678</t>
  </si>
  <si>
    <t>CYCLO VTT PASSION</t>
  </si>
  <si>
    <t>06700</t>
  </si>
  <si>
    <t>UNION CYCLISTE RIVOISE</t>
  </si>
  <si>
    <t>06730</t>
  </si>
  <si>
    <t>A S CE ZF BOUTHEON</t>
  </si>
  <si>
    <t>06769</t>
  </si>
  <si>
    <t>ASM VTT MONTANAY</t>
  </si>
  <si>
    <t>06859</t>
  </si>
  <si>
    <t>VTT CHAMARET</t>
  </si>
  <si>
    <t>06896</t>
  </si>
  <si>
    <t>AMIS CYCLOS BUSSIEROIS</t>
  </si>
  <si>
    <t>06970</t>
  </si>
  <si>
    <t>VELO CLUB DE CHARANTONNAY</t>
  </si>
  <si>
    <t>07027</t>
  </si>
  <si>
    <t>CLUB CYCLO LAGNIEU</t>
  </si>
  <si>
    <t>07031</t>
  </si>
  <si>
    <t>SECTION CYCLO MALAFRETAZ</t>
  </si>
  <si>
    <t>07057</t>
  </si>
  <si>
    <t>ATSCAF RHONE</t>
  </si>
  <si>
    <t>07061</t>
  </si>
  <si>
    <t>ASEGF CYCLOSPORT BUGEY</t>
  </si>
  <si>
    <t>07062</t>
  </si>
  <si>
    <t>ARDECHOISE CYCLO PROMOTION</t>
  </si>
  <si>
    <t>07074</t>
  </si>
  <si>
    <t>CYCLO CORBELIN</t>
  </si>
  <si>
    <t>07075</t>
  </si>
  <si>
    <t>VELO CLUB DU PAYS VALLONNAIS</t>
  </si>
  <si>
    <t>07084</t>
  </si>
  <si>
    <t>LES RIDERS LAGARDIENS</t>
  </si>
  <si>
    <t>07093</t>
  </si>
  <si>
    <t>LE MONTAILLOUX VTT CLUB</t>
  </si>
  <si>
    <t>07097</t>
  </si>
  <si>
    <t>VELO CLUB VALRHONA</t>
  </si>
  <si>
    <t>07124</t>
  </si>
  <si>
    <t>CLUB CYCLO OUCHOIS</t>
  </si>
  <si>
    <t>07165</t>
  </si>
  <si>
    <t>CORBAS VTT</t>
  </si>
  <si>
    <t>07230</t>
  </si>
  <si>
    <t>LA DETENTE RICAMANDOISE</t>
  </si>
  <si>
    <t>07241</t>
  </si>
  <si>
    <t>CYCLOTOURISTES DU CENTRE DOMBES</t>
  </si>
  <si>
    <t>07254</t>
  </si>
  <si>
    <t>LA DECOUVERTE (MAUBEC)</t>
  </si>
  <si>
    <t>07269</t>
  </si>
  <si>
    <t>ASOSA</t>
  </si>
  <si>
    <t>07272</t>
  </si>
  <si>
    <t>CYCLO DE L'ALBENC</t>
  </si>
  <si>
    <t>07303</t>
  </si>
  <si>
    <t>CROQUE LOISIRS</t>
  </si>
  <si>
    <t>07310</t>
  </si>
  <si>
    <t>LES BORNES EN VTT</t>
  </si>
  <si>
    <t>07317</t>
  </si>
  <si>
    <t>CEYZERIAT REVERMONT VTT</t>
  </si>
  <si>
    <t>07326</t>
  </si>
  <si>
    <t>ASSOCIATION CYCLO DE MIONS</t>
  </si>
  <si>
    <t>07352</t>
  </si>
  <si>
    <t>CLUB CYCLO ROUSSILLONNAIS</t>
  </si>
  <si>
    <t>07382</t>
  </si>
  <si>
    <t>LA ROUE LIBRE DU PAYS D'ALLEVARD</t>
  </si>
  <si>
    <t>07391</t>
  </si>
  <si>
    <t>ASSOC. CYCLO. LYON 8ÈME</t>
  </si>
  <si>
    <t>07408</t>
  </si>
  <si>
    <t>CHASSIEU ASSOCIATION CYCLO</t>
  </si>
  <si>
    <t>07412</t>
  </si>
  <si>
    <t>A.L. FAYOL GAFFARD FIRMINY</t>
  </si>
  <si>
    <t>07488</t>
  </si>
  <si>
    <t>CLUB CYCLO SAINT MARTINOIS</t>
  </si>
  <si>
    <t>07489</t>
  </si>
  <si>
    <t>CT LABEGUDE</t>
  </si>
  <si>
    <t>07490</t>
  </si>
  <si>
    <t>MONTOISON CYCLOS</t>
  </si>
  <si>
    <t>07492</t>
  </si>
  <si>
    <t>CYCLO CLUB LE VERSOUD</t>
  </si>
  <si>
    <t>07497</t>
  </si>
  <si>
    <t>CLUB VTT LAC AIGUEBELETTE</t>
  </si>
  <si>
    <t>07503</t>
  </si>
  <si>
    <t>ARVI CYCLO</t>
  </si>
  <si>
    <t>07517</t>
  </si>
  <si>
    <t>LES DEJANTES DE MENS EN TRIEVES</t>
  </si>
  <si>
    <t>07538</t>
  </si>
  <si>
    <t>CYCLO BOURCAIN</t>
  </si>
  <si>
    <t>07555</t>
  </si>
  <si>
    <t>TOUR EVASION VTT</t>
  </si>
  <si>
    <t>07556</t>
  </si>
  <si>
    <t>MIRIBEL VTT</t>
  </si>
  <si>
    <t>07561</t>
  </si>
  <si>
    <t>UCB LA BUISCYCLETTE</t>
  </si>
  <si>
    <t>07566</t>
  </si>
  <si>
    <t>LA ROUE DES GRANDS BOIS</t>
  </si>
  <si>
    <t>07568</t>
  </si>
  <si>
    <t>VC ST JULIEN LES CYCLOS DU GENEVOIS</t>
  </si>
  <si>
    <t>07577</t>
  </si>
  <si>
    <t>UNION CYCLISTE DE L ARDECHE MERIDIONALE</t>
  </si>
  <si>
    <t>07616</t>
  </si>
  <si>
    <t>EYZIN VTT</t>
  </si>
  <si>
    <t>07628</t>
  </si>
  <si>
    <t>LABEAUME VTT</t>
  </si>
  <si>
    <t>07639</t>
  </si>
  <si>
    <t>SPORT MOTO TEAM LOISIR VERTS</t>
  </si>
  <si>
    <t>07640</t>
  </si>
  <si>
    <t>VTT LYON OUEST</t>
  </si>
  <si>
    <t>07641</t>
  </si>
  <si>
    <t>CLUB IBM FRANCE LYON</t>
  </si>
  <si>
    <t>07645</t>
  </si>
  <si>
    <t>ASSOC. CYCLISTE DU HAUT GIFFRE</t>
  </si>
  <si>
    <t>07660</t>
  </si>
  <si>
    <t>CYCLO CLUB KROHNE</t>
  </si>
  <si>
    <t>07662</t>
  </si>
  <si>
    <t>07668</t>
  </si>
  <si>
    <t>LA COPPANDY DU SALEVE</t>
  </si>
  <si>
    <t>07674</t>
  </si>
  <si>
    <t>CYCLO VTT GILLERAIN</t>
  </si>
  <si>
    <t>07684</t>
  </si>
  <si>
    <t>VELO CLUB ISLE D'ABEAU</t>
  </si>
  <si>
    <t>07721</t>
  </si>
  <si>
    <t>CYCLOS VEYRLINOIS TOUT TERRAIN</t>
  </si>
  <si>
    <t>07784</t>
  </si>
  <si>
    <t>VALROMEY CLUB</t>
  </si>
  <si>
    <t>07785</t>
  </si>
  <si>
    <t>CYCLO CLUB DONATIEN</t>
  </si>
  <si>
    <t>07789</t>
  </si>
  <si>
    <t>CYCLO CLUB MONTAGNY</t>
  </si>
  <si>
    <t>07796</t>
  </si>
  <si>
    <t>TRIPLE PLATEAU LYONNAIS</t>
  </si>
  <si>
    <t>07798</t>
  </si>
  <si>
    <t>ECHAPPÉE BELLE</t>
  </si>
  <si>
    <t>07811</t>
  </si>
  <si>
    <t>A VTT VENISSIEUX</t>
  </si>
  <si>
    <t>07829</t>
  </si>
  <si>
    <t>LES DERAILLES DU GRANIER</t>
  </si>
  <si>
    <t>07868</t>
  </si>
  <si>
    <t>FEYZIN CYCLO</t>
  </si>
  <si>
    <t>07905</t>
  </si>
  <si>
    <t>LES CYCLOS DES ROCAILLES</t>
  </si>
  <si>
    <t>07907</t>
  </si>
  <si>
    <t>CYCLOS SAINT VICTOR 07</t>
  </si>
  <si>
    <t>07913</t>
  </si>
  <si>
    <t>MJC QUINCIEUX</t>
  </si>
  <si>
    <t>07938</t>
  </si>
  <si>
    <t>CYCLO CLUB ROMANAIS PEAGEOIS</t>
  </si>
  <si>
    <t>07945</t>
  </si>
  <si>
    <t>ASSOCIATION SPORTIVE ORLAC</t>
  </si>
  <si>
    <t>07949</t>
  </si>
  <si>
    <t>CYCLO ROYANS CROSS</t>
  </si>
  <si>
    <t>07962</t>
  </si>
  <si>
    <t>CO CHANDIEU CYCLOS</t>
  </si>
  <si>
    <t>07977</t>
  </si>
  <si>
    <t>CYCLO SPORT LYON 8ème</t>
  </si>
  <si>
    <t>07979</t>
  </si>
  <si>
    <t>CYCLO STE FOY</t>
  </si>
  <si>
    <t>07990</t>
  </si>
  <si>
    <t>SAINT ALBAN VTT</t>
  </si>
  <si>
    <t>07991</t>
  </si>
  <si>
    <t>CYCLOS RANDONNEURS DES BOUTIÈRES</t>
  </si>
  <si>
    <t>08001</t>
  </si>
  <si>
    <t>CYCLO CLUB NORD ISÈRE</t>
  </si>
  <si>
    <t>08004</t>
  </si>
  <si>
    <t>CLUB SPORTIF GALAURIEN SECT. CYCLO</t>
  </si>
  <si>
    <t>08012</t>
  </si>
  <si>
    <t>FAREINS CYCLO 13</t>
  </si>
  <si>
    <t>08017</t>
  </si>
  <si>
    <t>ENTENTE CYCLISTE TERNANDAISE</t>
  </si>
  <si>
    <t>08019</t>
  </si>
  <si>
    <t>CYCLO CLUB DU TANARGUE</t>
  </si>
  <si>
    <t>08021</t>
  </si>
  <si>
    <t>CCV DES CHAMBARANS</t>
  </si>
  <si>
    <t>08029</t>
  </si>
  <si>
    <t>LACHAU VELO</t>
  </si>
  <si>
    <t>08040</t>
  </si>
  <si>
    <t>ASCR CYCLISME</t>
  </si>
  <si>
    <t>08043</t>
  </si>
  <si>
    <t>CYCLO CLUB DE CHAPONNAY</t>
  </si>
  <si>
    <t>08047</t>
  </si>
  <si>
    <t>JSI IRIGNY</t>
  </si>
  <si>
    <t>08050</t>
  </si>
  <si>
    <t>VTT DES MONTS</t>
  </si>
  <si>
    <t>08053</t>
  </si>
  <si>
    <t>SPORTING CLUB DE MANISSIEUX</t>
  </si>
  <si>
    <t>08062</t>
  </si>
  <si>
    <t>ROUE LIBRE AMBARROISE</t>
  </si>
  <si>
    <t>08074</t>
  </si>
  <si>
    <t>VELO VUACHE</t>
  </si>
  <si>
    <t>08075</t>
  </si>
  <si>
    <t>CYCLO SPORTIFS LA VOULTE</t>
  </si>
  <si>
    <t>08084</t>
  </si>
  <si>
    <t>VELO CLUB TEILLOIS</t>
  </si>
  <si>
    <t>08085</t>
  </si>
  <si>
    <t>CHARLY CYCLO TEAM</t>
  </si>
  <si>
    <t>08086</t>
  </si>
  <si>
    <t>CLUB SPORTIF DE LOZANNE</t>
  </si>
  <si>
    <t>08087</t>
  </si>
  <si>
    <t>MONT D'OR VELO</t>
  </si>
  <si>
    <t>08098</t>
  </si>
  <si>
    <t>VELOCIO 69</t>
  </si>
  <si>
    <t>08099</t>
  </si>
  <si>
    <t>PATRONAGE LAIQUE DE CRAPONNE</t>
  </si>
  <si>
    <t>08102</t>
  </si>
  <si>
    <t>CYCLO CLUB VIZILLOIS</t>
  </si>
  <si>
    <t>08113</t>
  </si>
  <si>
    <t>BSC SAINT GERMAIN NUELLES</t>
  </si>
  <si>
    <t>08126</t>
  </si>
  <si>
    <t>CLUBS CLASSÉS PAR NUMÉRO</t>
  </si>
  <si>
    <t>CLUBS CLASSÉS PAR ORDRE ALPHABÉTIQUE</t>
  </si>
  <si>
    <t>00218</t>
  </si>
  <si>
    <t>00323</t>
  </si>
  <si>
    <t>01093</t>
  </si>
  <si>
    <t>01371</t>
  </si>
  <si>
    <t>01570</t>
  </si>
  <si>
    <t>01607</t>
  </si>
  <si>
    <t>02177</t>
  </si>
  <si>
    <t>02371</t>
  </si>
  <si>
    <t>03064</t>
  </si>
  <si>
    <t>03170</t>
  </si>
  <si>
    <t>03658</t>
  </si>
  <si>
    <t>03803</t>
  </si>
  <si>
    <t>04101</t>
  </si>
  <si>
    <t>04132</t>
  </si>
  <si>
    <t>04187</t>
  </si>
  <si>
    <t>ARCCSP</t>
  </si>
  <si>
    <t>04427</t>
  </si>
  <si>
    <t>04764</t>
  </si>
  <si>
    <t>04843</t>
  </si>
  <si>
    <t>05032</t>
  </si>
  <si>
    <t>05245</t>
  </si>
  <si>
    <t>07025</t>
  </si>
  <si>
    <t>07547</t>
  </si>
  <si>
    <t>07963</t>
  </si>
  <si>
    <t>07993</t>
  </si>
  <si>
    <t>08108</t>
  </si>
  <si>
    <t>08177</t>
  </si>
  <si>
    <t>03</t>
  </si>
  <si>
    <t>15</t>
  </si>
  <si>
    <t>00073</t>
  </si>
  <si>
    <t>01978</t>
  </si>
  <si>
    <t>02031</t>
  </si>
  <si>
    <t>04632</t>
  </si>
  <si>
    <t>04660</t>
  </si>
  <si>
    <t>04739</t>
  </si>
  <si>
    <t>06347</t>
  </si>
  <si>
    <t>06911</t>
  </si>
  <si>
    <t>07424</t>
  </si>
  <si>
    <t>07686</t>
  </si>
  <si>
    <t>00072</t>
  </si>
  <si>
    <t>01199</t>
  </si>
  <si>
    <t>02409</t>
  </si>
  <si>
    <t>02841</t>
  </si>
  <si>
    <t>06237</t>
  </si>
  <si>
    <t>06933</t>
  </si>
  <si>
    <t>07095</t>
  </si>
  <si>
    <t>07381</t>
  </si>
  <si>
    <t>07420</t>
  </si>
  <si>
    <t>07714</t>
  </si>
  <si>
    <t>08020</t>
  </si>
  <si>
    <t>08063</t>
  </si>
  <si>
    <t>08079</t>
  </si>
  <si>
    <t>08105</t>
  </si>
  <si>
    <t>43</t>
  </si>
  <si>
    <t>00294</t>
  </si>
  <si>
    <t>00750</t>
  </si>
  <si>
    <t>00871</t>
  </si>
  <si>
    <t>00932</t>
  </si>
  <si>
    <t>01099</t>
  </si>
  <si>
    <t>01296</t>
  </si>
  <si>
    <t>01901</t>
  </si>
  <si>
    <t>01965</t>
  </si>
  <si>
    <t>02074</t>
  </si>
  <si>
    <t>02182</t>
  </si>
  <si>
    <t>02322</t>
  </si>
  <si>
    <t>02695</t>
  </si>
  <si>
    <t>02775</t>
  </si>
  <si>
    <t>03094</t>
  </si>
  <si>
    <t>03192</t>
  </si>
  <si>
    <t>03388</t>
  </si>
  <si>
    <t>04136</t>
  </si>
  <si>
    <t>04243</t>
  </si>
  <si>
    <t>04531</t>
  </si>
  <si>
    <t>04698</t>
  </si>
  <si>
    <t>04973</t>
  </si>
  <si>
    <t>05100</t>
  </si>
  <si>
    <t>05162</t>
  </si>
  <si>
    <t>05288</t>
  </si>
  <si>
    <t>05353</t>
  </si>
  <si>
    <t>05806</t>
  </si>
  <si>
    <t>06247</t>
  </si>
  <si>
    <t>06589</t>
  </si>
  <si>
    <t>06674</t>
  </si>
  <si>
    <t>06683</t>
  </si>
  <si>
    <t>07559</t>
  </si>
  <si>
    <t>07675</t>
  </si>
  <si>
    <t>07952</t>
  </si>
  <si>
    <t>07994</t>
  </si>
  <si>
    <t>08082</t>
  </si>
  <si>
    <t>63</t>
  </si>
  <si>
    <t>CYCLOS VÉLO MONTAGNARD AURILLAC</t>
  </si>
  <si>
    <t>ASS. CYCLOTOURISTE DE MAURS</t>
  </si>
  <si>
    <t>US SIRAN</t>
  </si>
  <si>
    <t>AMICALE CYCLO MAURIAC</t>
  </si>
  <si>
    <t>ASPTT AURILLAC</t>
  </si>
  <si>
    <t>LES CYCLOS RÉUNIS DE MADIC</t>
  </si>
  <si>
    <t>VÉLO CLUB DU CÉZALLIER</t>
  </si>
  <si>
    <t>VÉLO SPORT LOISIR MASSIAC</t>
  </si>
  <si>
    <t>VÉLO CLUB PAYS DE ST FLOUR</t>
  </si>
  <si>
    <t>CYCLOS JUSSACOIS ET RANDONNÉES</t>
  </si>
  <si>
    <t>GROUPE CYCLOTOURISTE MOULINOIS</t>
  </si>
  <si>
    <t>AS GRAVES VICHY</t>
  </si>
  <si>
    <t>CYCLO RANDONNEURS ST YORRAIS</t>
  </si>
  <si>
    <t>ED SPORTS MONTLUÇONNAIS</t>
  </si>
  <si>
    <t>UNION SPORT COMMENTRY</t>
  </si>
  <si>
    <t>ROUE D'OR YZEURIENNE</t>
  </si>
  <si>
    <t>AMICALE SPORT MONTLUÇONNAISE</t>
  </si>
  <si>
    <t>AMICALE RANDONNEUR LAPALISSE</t>
  </si>
  <si>
    <t>CLUB CYCLO VILLEFRANCHOIS</t>
  </si>
  <si>
    <t>VARENNE CYCLO</t>
  </si>
  <si>
    <t>CYCLOS RANDONNEUR BELLERIVE</t>
  </si>
  <si>
    <t>ASPTT MOULINS</t>
  </si>
  <si>
    <t>CYCLOS ADISSÉO COMMENTRY</t>
  </si>
  <si>
    <t>CYCLO DH VICHY</t>
  </si>
  <si>
    <t>AMIC CYCLO RAND MONTLUÇONNAIS</t>
  </si>
  <si>
    <t>UNION CYCLO GANNATOISE</t>
  </si>
  <si>
    <t>ASS. CYCLO TREVOLOISE</t>
  </si>
  <si>
    <t>CC BOURBON L'ARCHAMBAULT</t>
  </si>
  <si>
    <t>CYCLOS TOURISTES NÉRISIENS</t>
  </si>
  <si>
    <t>AL VALLON EN SULLY</t>
  </si>
  <si>
    <t>VÉLO CLUB LUSIGNOIS</t>
  </si>
  <si>
    <t>AC DE ST GÉRAND LE PUY</t>
  </si>
  <si>
    <t>AS NEUILLY LE RÉAL CYCLISME</t>
  </si>
  <si>
    <t>CC DE LA COMBRAILLE</t>
  </si>
  <si>
    <t>VÉLO CLUB VALLONNAIS</t>
  </si>
  <si>
    <t>GROUPE CYCLOTOURISTE LE PUY EN VELAY</t>
  </si>
  <si>
    <t>RAND. CYCLOS GOLENOIS</t>
  </si>
  <si>
    <t>AMICALE CYCLISTE VALS</t>
  </si>
  <si>
    <t>GROUPE CYCLO DE MONTFAUCON</t>
  </si>
  <si>
    <t>CC LES HIRONDELLES</t>
  </si>
  <si>
    <t>GROUPE CYCLO ST JULIEN CHAPTEUIL</t>
  </si>
  <si>
    <t>GROUPE CYCLO DE COUBON</t>
  </si>
  <si>
    <t>CC DU DEVES</t>
  </si>
  <si>
    <t>VÉLO CLUB YSSINGEAUX</t>
  </si>
  <si>
    <t>CC MONISTROL SUR LOIRE</t>
  </si>
  <si>
    <t>AVENIR BEAUZAC CYCLISME</t>
  </si>
  <si>
    <t>LA ROUE DÉSIDÉRIENNE</t>
  </si>
  <si>
    <t>43210 CYCLO</t>
  </si>
  <si>
    <t>ST VIC TOUR CLUB ÇA ROULE</t>
  </si>
  <si>
    <t>ETOILE CYCLISTE CLERMONT FERRAND</t>
  </si>
  <si>
    <t>C OLYMPIQUE CHAMALEROIS</t>
  </si>
  <si>
    <t>ASPTT CLERMOT FERRAND</t>
  </si>
  <si>
    <t>CLUB DES CYCLOTOURISTES GIATOIS</t>
  </si>
  <si>
    <t>CYCLO CLUB RIOMOIS</t>
  </si>
  <si>
    <t>CYCLOS RANDO CLERMONTOIS</t>
  </si>
  <si>
    <t>AL ST ELOY LES MINES</t>
  </si>
  <si>
    <t>CYCLO RANDO AIGUEPERSE</t>
  </si>
  <si>
    <t>ASSOC. CYCLISTE DU LIVRADOIS</t>
  </si>
  <si>
    <t>VÉLO CLUB VIC LE COMTE</t>
  </si>
  <si>
    <t>AMI CLUB CROIX DE NEYRAT</t>
  </si>
  <si>
    <t>CYCLO CLUB LEMPDAIS</t>
  </si>
  <si>
    <t>FOYER RURAL BLANZAT CYCLO</t>
  </si>
  <si>
    <t>OMNISPORTS CLUB MONTAGNARD</t>
  </si>
  <si>
    <t>MOZAC CYCLO CLUB</t>
  </si>
  <si>
    <t>VÉLO SPORT THIERNOIS</t>
  </si>
  <si>
    <t>L'ESPÉRANCE CEYRATOISE CYCLO</t>
  </si>
  <si>
    <t>CYCLOS AULNATOIS</t>
  </si>
  <si>
    <t>AS SAINTE CHAMALIÈRES</t>
  </si>
  <si>
    <t>AC CLERMONTOISE</t>
  </si>
  <si>
    <t>LES CASTELS RANDONNEURS LIMAGNE</t>
  </si>
  <si>
    <t>AMICALE DES ECHANGES CYCLO</t>
  </si>
  <si>
    <t>AC CUNLHAT</t>
  </si>
  <si>
    <t>CLUB AMICALE DES CYCLOS D'ORCET</t>
  </si>
  <si>
    <t>CC DU LEMBRON</t>
  </si>
  <si>
    <t>ASS. AVERGNATE MOUNTAIN BIKE</t>
  </si>
  <si>
    <t>CC PESCHADOIRES</t>
  </si>
  <si>
    <t>CYCLOS COURNON D'AUVERGNE</t>
  </si>
  <si>
    <t>CYCLOTOURISTES MARTRES DE VEYRE</t>
  </si>
  <si>
    <t>TEAM DORE EVASION</t>
  </si>
  <si>
    <t>VTT ARVERNES LABRO CHATEAUGAY</t>
  </si>
  <si>
    <t>SOMMETS LACS VTT</t>
  </si>
  <si>
    <t>AMICALE CYCLISTE DE PIONSAT</t>
  </si>
  <si>
    <t>VIRUS VTT</t>
  </si>
  <si>
    <t>LES DÉRAILLÉS CHAPDÈRES</t>
  </si>
  <si>
    <t>BAROUDEURS DU CHINIAC</t>
  </si>
  <si>
    <t>07946</t>
  </si>
  <si>
    <t>CYCLO CLUB LORIOLAIS</t>
  </si>
  <si>
    <t>06447</t>
  </si>
  <si>
    <t>VTT CLUB ST BARTH</t>
  </si>
  <si>
    <t>E.C MUROISE</t>
  </si>
  <si>
    <t>06612</t>
  </si>
  <si>
    <t>CLUB MONITEURS CYCLISTES Français</t>
  </si>
  <si>
    <t>07617</t>
  </si>
  <si>
    <t>CLUB VIENNOIS D'ANIMATION CYCLISTE</t>
  </si>
  <si>
    <t>TEAM VERCORS</t>
  </si>
  <si>
    <t>07944</t>
  </si>
  <si>
    <t>ALLIANCE CYCLISTE PAYS NYONSAIS</t>
  </si>
  <si>
    <t>08140</t>
  </si>
  <si>
    <t>VÉLO GRIFFON</t>
  </si>
  <si>
    <t>08153</t>
  </si>
  <si>
    <t>ASS. CYCLISTE MONTSEVEROUX</t>
  </si>
  <si>
    <t>08158</t>
  </si>
  <si>
    <t>CYCLO CLUB ALIXANAIS</t>
  </si>
  <si>
    <t>08180</t>
  </si>
  <si>
    <t>CT LE POUZIN</t>
  </si>
  <si>
    <t>08181</t>
  </si>
  <si>
    <t>Club organisateur</t>
  </si>
  <si>
    <t>N° fédéral</t>
  </si>
  <si>
    <t>Nombre 
+ de 18 ans</t>
  </si>
  <si>
    <t>TOTAL
Général</t>
  </si>
  <si>
    <t>Jeunes 
moins de
18 ans</t>
  </si>
  <si>
    <t>Reçu le</t>
  </si>
  <si>
    <t>LE GUIDON DU BOURGET DU LAC</t>
  </si>
  <si>
    <t>CODEP 
Département</t>
  </si>
  <si>
    <t xml:space="preserve"> 
CODEP
Département</t>
  </si>
  <si>
    <t>Membres individuels licenciés FFCT COREG  AUVERGNE RHÖNE-ALPES (AURA)</t>
  </si>
  <si>
    <t>Licenciés FFCT autres COREG</t>
  </si>
  <si>
    <t>FEDERATION FRANCAISE DE CYCLOTOURISME
COMITE REGIONAL AUVERGNE RHONE-ALPES (AURA)</t>
  </si>
  <si>
    <t>08489</t>
  </si>
  <si>
    <t>08296</t>
  </si>
  <si>
    <t>08264</t>
  </si>
  <si>
    <t>08377</t>
  </si>
  <si>
    <t>08498</t>
  </si>
  <si>
    <t>CLUB CYCL'HOPITAL DU HAUT BUGEY</t>
  </si>
  <si>
    <t>08362</t>
  </si>
  <si>
    <t>TEAM CYCLO SPORTISSIMO</t>
  </si>
  <si>
    <t>08451</t>
  </si>
  <si>
    <t>LES CYCLOS TAMALOUS</t>
  </si>
  <si>
    <t>AC PONT DE L'ISERE</t>
  </si>
  <si>
    <t>08304</t>
  </si>
  <si>
    <t>LES VTT MONTILIENS</t>
  </si>
  <si>
    <t>08230</t>
  </si>
  <si>
    <t>SPORT NATURE AVENTURE</t>
  </si>
  <si>
    <t>GRESI BIKE CLUB</t>
  </si>
  <si>
    <t>CLODOMIR EN SELLE VTT</t>
  </si>
  <si>
    <t>UNIBIKE VTTEAM PORTE DES ALPES</t>
  </si>
  <si>
    <t>08467</t>
  </si>
  <si>
    <t>VELO CLUB MACLAS</t>
  </si>
  <si>
    <t>08337</t>
  </si>
  <si>
    <t>ST CHAM'VTT</t>
  </si>
  <si>
    <t>08381</t>
  </si>
  <si>
    <t>FARLOT BIKES</t>
  </si>
  <si>
    <t>08345</t>
  </si>
  <si>
    <t>CYCLOS TALAUDIERE SORBIERS</t>
  </si>
  <si>
    <t>08347</t>
  </si>
  <si>
    <t>ASS SPORTIVE CHABURE OCHARRA</t>
  </si>
  <si>
    <t>08370</t>
  </si>
  <si>
    <t>APOLLO ST HEAND</t>
  </si>
  <si>
    <t>08247</t>
  </si>
  <si>
    <t>VELO CLUB DU HAUT LIGNON</t>
  </si>
  <si>
    <t>08318</t>
  </si>
  <si>
    <t>CT MONTFERRAND</t>
  </si>
  <si>
    <t>08196</t>
  </si>
  <si>
    <t>LES GOSSES DES BOSSES TLB</t>
  </si>
  <si>
    <t>08216</t>
  </si>
  <si>
    <t>CODAP</t>
  </si>
  <si>
    <t>08227</t>
  </si>
  <si>
    <t>EVEIL SPORTIF GENAS AZIEU CYCLO</t>
  </si>
  <si>
    <t>08235</t>
  </si>
  <si>
    <t>CYCLO CLUB BRIGNAIS</t>
  </si>
  <si>
    <t>08261</t>
  </si>
  <si>
    <t>AMICALE LAIQUE DE BRON</t>
  </si>
  <si>
    <t>08338</t>
  </si>
  <si>
    <t>CYCLO CLUB JARREZIEN</t>
  </si>
  <si>
    <t>08495</t>
  </si>
  <si>
    <t>UNION CYCLISTE MORNANTAISE</t>
  </si>
  <si>
    <t>08249</t>
  </si>
  <si>
    <t>CA ROULE</t>
  </si>
  <si>
    <t>08270</t>
  </si>
  <si>
    <t>CYCLO CLUB MEYTHET</t>
  </si>
  <si>
    <t>08300</t>
  </si>
  <si>
    <t>PERS JUSSY VELO</t>
  </si>
  <si>
    <t>08438</t>
  </si>
  <si>
    <t>UNION CYCLISTE ROCHOISE VTT</t>
  </si>
  <si>
    <t>08475</t>
  </si>
  <si>
    <t>VELO COUCHE ANNECY</t>
  </si>
  <si>
    <t>ESAS 74</t>
  </si>
  <si>
    <t>08488</t>
  </si>
  <si>
    <t>Résultat général de la participation</t>
  </si>
  <si>
    <t>TOTAL
par club</t>
  </si>
  <si>
    <t>TOTAL  DES LICENCIES  "CLUB" FFCT COREG  AUVERGNE RHÖNE-ALPES (AURA)</t>
  </si>
  <si>
    <t>Total GENERAL  (licenciés clubs + licenciés individuels) COREG AUVERGNE RHÖNE-ALPES (AURA)</t>
  </si>
  <si>
    <t>Nom et date de la manifestation</t>
  </si>
  <si>
    <t xml:space="preserve">Bénévoles: </t>
  </si>
  <si>
    <t>date (JJ/mm/année)</t>
  </si>
  <si>
    <t>Réservé au comité AURA</t>
  </si>
  <si>
    <r>
      <t xml:space="preserve">N°
</t>
    </r>
    <r>
      <rPr>
        <i/>
        <sz val="10"/>
        <rFont val="Arial"/>
        <family val="2"/>
      </rPr>
      <t>d'enregistrement</t>
    </r>
  </si>
  <si>
    <t>Indiquez ci-contre le nombre de bénévoles ayant participé à l'organisation de la manifestation</t>
  </si>
  <si>
    <r>
      <t xml:space="preserve">N° Club
</t>
    </r>
    <r>
      <rPr>
        <i/>
        <sz val="8"/>
        <rFont val="Arial"/>
        <family val="2"/>
      </rPr>
      <t>(#N/A : Lire 5 NOTE)
Inscrire les participants par ordre croissant des N° DE CLUB</t>
    </r>
  </si>
  <si>
    <r>
      <t xml:space="preserve">NOMS DES CLUBS FFCT REPRESENTES
</t>
    </r>
    <r>
      <rPr>
        <b/>
        <sz val="9"/>
        <rFont val="Arial"/>
        <family val="2"/>
      </rPr>
      <t>(Comité Auvergne Rhône-Alpes- AURA uniquement (lignes 22 à 102))</t>
    </r>
    <r>
      <rPr>
        <b/>
        <sz val="10"/>
        <rFont val="Arial"/>
        <family val="2"/>
      </rPr>
      <t xml:space="preserve">
</t>
    </r>
    <r>
      <rPr>
        <b/>
        <i/>
        <sz val="9"/>
        <rFont val="Arial"/>
        <family val="2"/>
      </rPr>
      <t>nota : si vous avez plus de 80 clubs inscrits, ouvrez une deuxième feuille</t>
    </r>
    <r>
      <rPr>
        <b/>
        <sz val="10"/>
        <rFont val="Arial"/>
        <family val="2"/>
      </rPr>
      <t xml:space="preserve">
</t>
    </r>
    <r>
      <rPr>
        <b/>
        <i/>
        <sz val="9"/>
        <rFont val="Arial"/>
        <family val="2"/>
      </rPr>
      <t>(pour tous les autres COREG participants, renseigner la ligne 14)</t>
    </r>
    <r>
      <rPr>
        <b/>
        <sz val="10"/>
        <rFont val="Arial"/>
        <family val="2"/>
      </rPr>
      <t xml:space="preserve">
</t>
    </r>
  </si>
  <si>
    <r>
      <t xml:space="preserve">N° Club
</t>
    </r>
    <r>
      <rPr>
        <i/>
        <sz val="8"/>
        <rFont val="Arial"/>
        <family val="2"/>
      </rPr>
      <t>(#N/A : Lire 5 NOTE)
Inscrire les participants par ordre croissant des N° DE CLUB</t>
    </r>
    <r>
      <rPr>
        <b/>
        <sz val="10"/>
        <rFont val="Arial"/>
        <family val="2"/>
      </rPr>
      <t xml:space="preserve">
</t>
    </r>
  </si>
  <si>
    <r>
      <t xml:space="preserve">NOMS DES CLUBS FFCT REPRESENTES
(Comité Auvergne Rhône-Alpes- AURA uniquement (lignes 22 à 102)) )
</t>
    </r>
    <r>
      <rPr>
        <b/>
        <i/>
        <sz val="10"/>
        <rFont val="Arial"/>
        <family val="2"/>
      </rPr>
      <t>nota : si vous avez plus de 80 clubs inscrits, ouvrez une deuxième feuille</t>
    </r>
    <r>
      <rPr>
        <b/>
        <sz val="10"/>
        <rFont val="Arial"/>
        <family val="2"/>
      </rPr>
      <t xml:space="preserve">
</t>
    </r>
    <r>
      <rPr>
        <b/>
        <i/>
        <sz val="9"/>
        <rFont val="Arial"/>
        <family val="2"/>
      </rPr>
      <t>(pour tous les autres COREG participants, renseigner la ligne 14)</t>
    </r>
  </si>
  <si>
    <r>
      <t xml:space="preserve">
Dans les 8 jours qui suivent la manifestation,</t>
    </r>
    <r>
      <rPr>
        <sz val="10"/>
        <rFont val="Arial"/>
        <family val="2"/>
      </rPr>
      <t xml:space="preserve"> le club organisateur doit renseigner la présente fiche et la renvoyer à:
1/</t>
    </r>
    <r>
      <rPr>
        <b/>
        <sz val="10"/>
        <rFont val="Arial"/>
        <family val="2"/>
      </rPr>
      <t>Jocelyne Lefebvre</t>
    </r>
    <r>
      <rPr>
        <sz val="10"/>
        <rFont val="Arial"/>
        <family val="2"/>
      </rPr>
      <t xml:space="preserve">  auvergnerhonealpes-challengebrevet@ffvelo.fr
      </t>
    </r>
  </si>
  <si>
    <t>99001</t>
  </si>
  <si>
    <t>Membres individuels de l'Ain</t>
  </si>
  <si>
    <t>99003</t>
  </si>
  <si>
    <t>Membres individuels de l'Allier</t>
  </si>
  <si>
    <t>99007</t>
  </si>
  <si>
    <t>Membres individuels de l'Ardèche</t>
  </si>
  <si>
    <t>99015</t>
  </si>
  <si>
    <t>Membres individuels du Cantal</t>
  </si>
  <si>
    <t>00237</t>
  </si>
  <si>
    <t>99026</t>
  </si>
  <si>
    <t>MEMBRES INDIVIDUELS DROME</t>
  </si>
  <si>
    <t>08229</t>
  </si>
  <si>
    <t>CYCLOTOURISTES DOMENOIS</t>
  </si>
  <si>
    <t>99038</t>
  </si>
  <si>
    <t>MEMBRES INDIVIDUELS DE L'ISERE</t>
  </si>
  <si>
    <t>06277</t>
  </si>
  <si>
    <t>VELOCIO SAIT ETIENNE 42</t>
  </si>
  <si>
    <t>99042</t>
  </si>
  <si>
    <t>MEMBRES INDIVIDUELS DE LA LOIRE</t>
  </si>
  <si>
    <t>99043</t>
  </si>
  <si>
    <t>MEMBRES INDIVIDUELS DE LA HAUTE LOIRE</t>
  </si>
  <si>
    <t>99063</t>
  </si>
  <si>
    <t>MEMBRES INDIVIDUELS DU PUY DE DOME</t>
  </si>
  <si>
    <t>99069</t>
  </si>
  <si>
    <t>MEMBRES INDIVIDUELS DU RHONE</t>
  </si>
  <si>
    <t>99073</t>
  </si>
  <si>
    <t>99074</t>
  </si>
  <si>
    <t>MEMBRES INDIVIDUELS HAUTE SAVOIE</t>
  </si>
  <si>
    <r>
      <rPr>
        <b/>
        <sz val="20"/>
        <rFont val="Arial"/>
        <family val="2"/>
      </rPr>
      <t>CHALLENGE DU COMITE REGIONAL 
ROUTE</t>
    </r>
    <r>
      <rPr>
        <sz val="10"/>
        <rFont val="Arial"/>
        <family val="2"/>
      </rPr>
      <t xml:space="preserve">
</t>
    </r>
  </si>
  <si>
    <r>
      <rPr>
        <b/>
        <sz val="20"/>
        <rFont val="Arial"/>
        <family val="2"/>
      </rPr>
      <t>CHALLENGE DU COMITE REGIONAL
VTT</t>
    </r>
    <r>
      <rPr>
        <sz val="10"/>
        <rFont val="Arial"/>
        <family val="2"/>
      </rPr>
      <t xml:space="preserve">
</t>
    </r>
  </si>
  <si>
    <r>
      <rPr>
        <b/>
        <sz val="20"/>
        <rFont val="Arial"/>
        <family val="2"/>
      </rPr>
      <t>CHALLENGE DU COMITE REGIONAL
GRAVEL</t>
    </r>
    <r>
      <rPr>
        <sz val="10"/>
        <rFont val="Arial"/>
        <family val="2"/>
      </rPr>
      <t xml:space="preserve">
</t>
    </r>
  </si>
  <si>
    <t>08301</t>
  </si>
  <si>
    <r>
      <rPr>
        <b/>
        <sz val="20"/>
        <rFont val="Arial"/>
        <family val="2"/>
      </rPr>
      <t>CHALLENGE DU COMITE REGIONAL MARCHE</t>
    </r>
    <r>
      <rPr>
        <sz val="10"/>
        <rFont val="Arial"/>
        <family val="2"/>
      </rPr>
      <t xml:space="preserve">
</t>
    </r>
  </si>
  <si>
    <t>MEMBRES INDIVIDUELS SAVOIE</t>
  </si>
  <si>
    <t xml:space="preserve">BAUGES MONTAGNES SPORT </t>
  </si>
  <si>
    <t>08520</t>
  </si>
  <si>
    <t>HAPPY MOVE CLUB VTT MONT-SAXONNEX</t>
  </si>
  <si>
    <t>TOUR ATHLETIC CLUB VTT</t>
  </si>
  <si>
    <t>LE VELO LOISIRS FEILLENS</t>
  </si>
  <si>
    <t>AMICALE CYCLISTE CONTROLE DE ROUTE DE LYON</t>
  </si>
  <si>
    <t>08550</t>
  </si>
  <si>
    <t>08544</t>
  </si>
  <si>
    <t>08532</t>
  </si>
  <si>
    <t>08547</t>
  </si>
  <si>
    <t>N° Club</t>
  </si>
  <si>
    <r>
      <t xml:space="preserve">
TABLEAU CI-DESSOUS  RENSEIGNE PAR LE CLUB ORGANISATEUR
Dans les 8 jours qui suivent la manifestation,</t>
    </r>
    <r>
      <rPr>
        <sz val="10"/>
        <rFont val="Arial"/>
        <family val="2"/>
      </rPr>
      <t xml:space="preserve"> le club organisateur doit renseigner la présente fiche et la renvoyer à:
1/</t>
    </r>
    <r>
      <rPr>
        <b/>
        <sz val="10"/>
        <rFont val="Arial"/>
        <family val="2"/>
      </rPr>
      <t>Jocelyne Lefebvre</t>
    </r>
    <r>
      <rPr>
        <sz val="10"/>
        <rFont val="Arial"/>
        <family val="2"/>
      </rPr>
      <t xml:space="preserve">  auvergnerhonealpes-challengebrevet@ffvelo.fr
2/ </t>
    </r>
    <r>
      <rPr>
        <b/>
        <sz val="10"/>
        <rFont val="Arial"/>
        <family val="2"/>
      </rPr>
      <t>Gérard Bochard</t>
    </r>
    <r>
      <rPr>
        <sz val="10"/>
        <rFont val="Arial"/>
        <family val="2"/>
      </rPr>
      <t xml:space="preserve"> gerardbochard73@gmail.com pour les randonnées organisées par les clubs de Savoie
      </t>
    </r>
  </si>
  <si>
    <t>Departement</t>
  </si>
  <si>
    <r>
      <t xml:space="preserve">Note à l'attention des clubs organisateurs de randonnées
Les feuilles onglets (1 ROUTE,  2  VTT,  3 GRAVEL, 4 MARCHE) de déclaration du nombre de particpants de chacun des  clubs sont conçues pour vous permettre de travailler aisément.
Ces feuilles sont proptègées. Vous n'avez accès qu'aux champs devant être complètés qui sont grisés sur les fiches
Après avoir renseigné les 5 champs grisés du  haut de page, et les champs des lignes 12/14/15 et 16 de la fiche </t>
    </r>
    <r>
      <rPr>
        <b/>
        <sz val="10"/>
        <rFont val="Arial"/>
        <family val="2"/>
      </rPr>
      <t>"ROUTE"</t>
    </r>
    <r>
      <rPr>
        <sz val="10"/>
        <rFont val="Arial"/>
        <family val="2"/>
      </rPr>
      <t xml:space="preserve"> ces champs se remplissent en automatique dans les autres pages 
Saisissez dans la colonne  </t>
    </r>
    <r>
      <rPr>
        <b/>
        <sz val="14"/>
        <rFont val="Arial"/>
        <family val="2"/>
      </rPr>
      <t>N° de club le numéro complet</t>
    </r>
    <r>
      <rPr>
        <sz val="10"/>
        <rFont val="Arial"/>
        <family val="2"/>
      </rPr>
      <t xml:space="preserve"> du club sans oublier les zéros précèdant le N° du club. Par exemple 00120 (cyclotouriste Roannais)- bien noter tous les zéros.
Si lors de la saisie du N° de club vous omettez un zéro ou si le N° est erroné dans les champs NOM DU CLUB et COREG/DEPARTEMENT  l'affichage</t>
    </r>
    <r>
      <rPr>
        <b/>
        <sz val="14"/>
        <rFont val="Arial"/>
        <family val="2"/>
      </rPr>
      <t xml:space="preserve"> #N/A </t>
    </r>
    <r>
      <rPr>
        <sz val="10"/>
        <rFont val="Arial"/>
        <family val="2"/>
      </rPr>
      <t xml:space="preserve">indique  une erreur. Corrigez votre erreur.
Si le Numéro saisi est correct, 
Les champs des colonnes - Nom du club et département- se complètent automatiquement.
Ligne (7) bénévoles : indiquez le nombre de bénévoles ayant participé à l'organisation de la manifestation.
</t>
    </r>
    <r>
      <rPr>
        <b/>
        <sz val="14"/>
        <rFont val="Arial"/>
        <family val="2"/>
      </rPr>
      <t>Indiquez le nombre de participants dans  les colonnes  H- F- et moins de 18 ans</t>
    </r>
    <r>
      <rPr>
        <sz val="10"/>
        <rFont val="Arial"/>
        <family val="2"/>
      </rPr>
      <t xml:space="preserve">
Chaque feuille (ROUTE- VTT-GRAVEL-MARCHE)  vous permet de saisir 80 clubs du comité AURA. Si vous avez plus de 80 clubs AURA  à votre randonnée, ouvrez une deuxieme feuille de déclaration ou plus si nécéssaire.
En fin de saisie, enregistrez votre feuille et envoyez la par mail  au plus tard 8 jours après la date de votre rando aux destinataires prévus- ligne 19
Merci pour votre collaboration.
</t>
    </r>
  </si>
  <si>
    <r>
      <rPr>
        <b/>
        <sz val="20"/>
        <rFont val="Arial"/>
        <family val="2"/>
      </rPr>
      <t>CHALLENGE DU COMITE REGIONAL  cumul</t>
    </r>
    <r>
      <rPr>
        <sz val="10"/>
        <rFont val="Arial"/>
        <family val="2"/>
      </rPr>
      <t xml:space="preserve">
</t>
    </r>
  </si>
  <si>
    <t>RHONE - 69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</si>
</sst>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7" formatCode="#,##0_ ;\-#,##0\ "/>
  </numFmts>
  <fonts count="21" x14ac:knownFonts="1">
    <font>
      <sz val="10"/>
      <name val="Arial"/>
    </font>
    <font>
      <sz val="11"/>
      <color indexed="8"/>
      <name val="Calibri"/>
      <family val="2"/>
    </font>
    <font>
      <sz val="10"/>
      <name val="Arial"/>
      <family val="2"/>
    </font>
    <font>
      <b/>
      <sz val="10"/>
      <name val="Arial"/>
      <family val="2"/>
    </font>
    <font>
      <sz val="10"/>
      <name val="Arial"/>
      <family val="2"/>
    </font>
    <font>
      <b/>
      <sz val="12"/>
      <name val="Arial"/>
      <family val="2"/>
    </font>
    <font>
      <b/>
      <sz val="20"/>
      <name val="Arial"/>
      <family val="2"/>
    </font>
    <font>
      <b/>
      <sz val="14"/>
      <name val="Arial"/>
      <family val="2"/>
    </font>
    <font>
      <sz val="12"/>
      <name val="Arial"/>
      <family val="2"/>
    </font>
    <font>
      <b/>
      <sz val="11"/>
      <name val="Arial"/>
      <family val="2"/>
    </font>
    <font>
      <sz val="10"/>
      <color indexed="8"/>
      <name val="Arial"/>
      <family val="2"/>
    </font>
    <font>
      <sz val="12"/>
      <color indexed="8"/>
      <name val="Arial"/>
      <family val="2"/>
    </font>
    <font>
      <sz val="10"/>
      <name val="Arial"/>
      <family val="2"/>
    </font>
    <font>
      <b/>
      <sz val="9"/>
      <name val="Arial"/>
      <family val="2"/>
    </font>
    <font>
      <i/>
      <sz val="8"/>
      <name val="Arial"/>
      <family val="2"/>
    </font>
    <font>
      <b/>
      <sz val="16"/>
      <name val="Arial"/>
      <family val="2"/>
    </font>
    <font>
      <b/>
      <i/>
      <sz val="10"/>
      <name val="Arial"/>
      <family val="2"/>
    </font>
    <font>
      <b/>
      <i/>
      <sz val="9"/>
      <name val="Arial"/>
      <family val="2"/>
    </font>
    <font>
      <sz val="16"/>
      <name val="Arial"/>
      <family val="2"/>
    </font>
    <font>
      <i/>
      <sz val="10"/>
      <name val="Arial"/>
      <family val="2"/>
    </font>
    <font>
      <sz val="11"/>
      <name val="Arial"/>
      <family val="2"/>
    </font>
  </fonts>
  <fills count="8">
    <fill>
      <patternFill patternType="none"/>
    </fill>
    <fill>
      <patternFill patternType="gray125"/>
    </fill>
    <fill>
      <patternFill patternType="solid">
        <fgColor indexed="26"/>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s>
  <borders count="6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8"/>
      </left>
      <right style="thin">
        <color indexed="8"/>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ck">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44" fontId="2" fillId="0" borderId="0" applyFont="0" applyFill="0" applyBorder="0" applyAlignment="0" applyProtection="0"/>
  </cellStyleXfs>
  <cellXfs count="250">
    <xf numFmtId="0" fontId="0" fillId="0" borderId="0" xfId="0"/>
    <xf numFmtId="0" fontId="3" fillId="0" borderId="0" xfId="0" applyFont="1"/>
    <xf numFmtId="0" fontId="0" fillId="0" borderId="0" xfId="0" applyAlignment="1" applyProtection="1">
      <alignment horizontal="left"/>
      <protection locked="0" hidden="1"/>
    </xf>
    <xf numFmtId="49" fontId="11"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xf>
    <xf numFmtId="0" fontId="0" fillId="0" borderId="0" xfId="0" applyAlignment="1">
      <alignment horizontal="center" vertical="center"/>
    </xf>
    <xf numFmtId="0" fontId="3" fillId="0" borderId="2" xfId="0" applyFont="1" applyBorder="1" applyAlignment="1">
      <alignment horizontal="center"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0" fillId="3" borderId="6" xfId="0" applyFill="1" applyBorder="1" applyAlignment="1" applyProtection="1">
      <alignment horizontal="center" vertical="center"/>
      <protection locked="0" hidden="1"/>
    </xf>
    <xf numFmtId="0" fontId="0" fillId="3" borderId="7" xfId="0" applyFill="1" applyBorder="1" applyAlignment="1" applyProtection="1">
      <alignment horizontal="center" vertical="center"/>
      <protection locked="0" hidden="1"/>
    </xf>
    <xf numFmtId="0" fontId="0" fillId="4" borderId="6" xfId="0" applyFill="1" applyBorder="1" applyAlignment="1" applyProtection="1">
      <alignment horizontal="center"/>
    </xf>
    <xf numFmtId="0" fontId="0" fillId="4" borderId="7" xfId="0" applyFill="1" applyBorder="1" applyAlignment="1" applyProtection="1">
      <alignment horizontal="center"/>
    </xf>
    <xf numFmtId="0" fontId="9" fillId="0" borderId="8" xfId="0" applyFont="1" applyBorder="1" applyAlignment="1">
      <alignment horizontal="left" vertical="center"/>
    </xf>
    <xf numFmtId="0" fontId="0" fillId="4" borderId="9" xfId="0" applyFill="1" applyBorder="1" applyAlignment="1" applyProtection="1">
      <alignment horizontal="center" vertical="center"/>
    </xf>
    <xf numFmtId="49" fontId="12" fillId="3" borderId="8" xfId="0" applyNumberFormat="1" applyFont="1" applyFill="1" applyBorder="1" applyAlignment="1" applyProtection="1">
      <alignment horizontal="center"/>
      <protection locked="0" hidden="1"/>
    </xf>
    <xf numFmtId="0" fontId="0" fillId="4" borderId="10" xfId="0" applyFill="1" applyBorder="1" applyAlignment="1" applyProtection="1">
      <alignment horizontal="center" vertical="center"/>
    </xf>
    <xf numFmtId="49" fontId="12" fillId="3" borderId="8" xfId="0" applyNumberFormat="1" applyFont="1" applyFill="1" applyBorder="1" applyAlignment="1" applyProtection="1">
      <alignment horizontal="center"/>
      <protection locked="0"/>
    </xf>
    <xf numFmtId="49" fontId="12" fillId="3" borderId="11" xfId="0" applyNumberFormat="1" applyFont="1" applyFill="1" applyBorder="1" applyAlignment="1" applyProtection="1">
      <alignment horizontal="center"/>
      <protection locked="0"/>
    </xf>
    <xf numFmtId="0" fontId="0" fillId="4" borderId="12" xfId="0" applyFill="1" applyBorder="1" applyAlignment="1" applyProtection="1">
      <alignment horizontal="center" vertical="center"/>
    </xf>
    <xf numFmtId="49" fontId="11" fillId="0" borderId="13" xfId="0" applyNumberFormat="1" applyFont="1" applyBorder="1" applyAlignment="1">
      <alignment horizontal="center" vertical="center" wrapText="1"/>
    </xf>
    <xf numFmtId="49" fontId="10" fillId="0" borderId="1" xfId="0" applyNumberFormat="1" applyFont="1" applyFill="1" applyBorder="1" applyAlignment="1">
      <alignment horizontal="left" vertical="center" wrapText="1"/>
    </xf>
    <xf numFmtId="49" fontId="11" fillId="0" borderId="1" xfId="0" quotePrefix="1" applyNumberFormat="1" applyFont="1" applyBorder="1" applyAlignment="1">
      <alignment horizontal="center" vertical="center" wrapText="1"/>
    </xf>
    <xf numFmtId="0" fontId="12" fillId="0" borderId="0" xfId="0" applyFont="1"/>
    <xf numFmtId="0" fontId="0" fillId="0" borderId="0" xfId="0" applyProtection="1"/>
    <xf numFmtId="0" fontId="0" fillId="0" borderId="0" xfId="0" applyProtection="1">
      <protection hidden="1"/>
    </xf>
    <xf numFmtId="1" fontId="0" fillId="4" borderId="7" xfId="0" applyNumberFormat="1" applyFill="1" applyBorder="1" applyAlignment="1" applyProtection="1">
      <alignment horizontal="center"/>
    </xf>
    <xf numFmtId="1" fontId="0" fillId="4" borderId="14" xfId="0" applyNumberFormat="1" applyFill="1" applyBorder="1" applyAlignment="1" applyProtection="1">
      <alignment horizontal="center"/>
    </xf>
    <xf numFmtId="0" fontId="3" fillId="0" borderId="0" xfId="0" applyFont="1" applyProtection="1"/>
    <xf numFmtId="0" fontId="3" fillId="0" borderId="7"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xf>
    <xf numFmtId="0" fontId="0" fillId="0" borderId="0" xfId="0" applyBorder="1"/>
    <xf numFmtId="0" fontId="0" fillId="0" borderId="0" xfId="0" applyBorder="1" applyProtection="1"/>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0" fillId="4" borderId="18" xfId="0" applyFill="1" applyBorder="1" applyAlignment="1" applyProtection="1">
      <alignment horizontal="center"/>
    </xf>
    <xf numFmtId="1" fontId="0" fillId="4" borderId="18" xfId="0" applyNumberFormat="1" applyFill="1" applyBorder="1" applyAlignment="1" applyProtection="1">
      <alignment horizontal="center"/>
    </xf>
    <xf numFmtId="0" fontId="0" fillId="3" borderId="18" xfId="0" applyFill="1" applyBorder="1" applyAlignment="1" applyProtection="1">
      <alignment horizontal="center" vertical="center"/>
      <protection locked="0" hidden="1"/>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5" borderId="20"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wrapText="1"/>
      <protection locked="0"/>
    </xf>
    <xf numFmtId="0" fontId="0" fillId="0" borderId="24" xfId="0" applyBorder="1" applyAlignment="1" applyProtection="1">
      <alignment horizontal="left" vertical="center"/>
    </xf>
    <xf numFmtId="0" fontId="15" fillId="4" borderId="24"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8" fillId="4" borderId="24" xfId="0" applyFont="1" applyFill="1" applyBorder="1" applyAlignment="1" applyProtection="1">
      <alignment horizontal="center" vertical="center"/>
    </xf>
    <xf numFmtId="0" fontId="8" fillId="0" borderId="24" xfId="0" applyFont="1" applyBorder="1" applyAlignment="1" applyProtection="1">
      <alignment horizontal="center" vertical="center"/>
    </xf>
    <xf numFmtId="0" fontId="0" fillId="0" borderId="24" xfId="0" applyBorder="1" applyAlignment="1" applyProtection="1">
      <alignment horizontal="center" vertical="center"/>
    </xf>
    <xf numFmtId="44" fontId="9" fillId="0" borderId="25" xfId="1" applyFont="1" applyBorder="1" applyAlignment="1">
      <alignment horizontal="left" vertical="center" wrapText="1"/>
    </xf>
    <xf numFmtId="0" fontId="9" fillId="0" borderId="8" xfId="0" applyFont="1" applyBorder="1" applyAlignment="1">
      <alignment horizontal="left" vertical="center" wrapText="1"/>
    </xf>
    <xf numFmtId="0" fontId="5" fillId="3" borderId="26" xfId="0" applyFont="1" applyFill="1" applyBorder="1" applyAlignment="1" applyProtection="1">
      <alignment horizontal="center" vertical="center" wrapText="1"/>
      <protection locked="0"/>
    </xf>
    <xf numFmtId="44" fontId="9" fillId="0" borderId="8" xfId="1" applyFont="1" applyBorder="1" applyAlignment="1">
      <alignment horizontal="left" vertical="center" wrapText="1"/>
    </xf>
    <xf numFmtId="0" fontId="19" fillId="4" borderId="27" xfId="0" applyFont="1" applyFill="1" applyBorder="1" applyAlignment="1" applyProtection="1">
      <alignment horizontal="center" vertical="center" wrapText="1"/>
    </xf>
    <xf numFmtId="49" fontId="11" fillId="6"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xf>
    <xf numFmtId="49" fontId="8" fillId="6" borderId="1" xfId="0" applyNumberFormat="1" applyFont="1" applyFill="1" applyBorder="1" applyAlignment="1">
      <alignment horizontal="center" vertical="center" wrapText="1"/>
    </xf>
    <xf numFmtId="49" fontId="2" fillId="3" borderId="28" xfId="0" applyNumberFormat="1" applyFont="1" applyFill="1" applyBorder="1" applyAlignment="1" applyProtection="1">
      <alignment horizontal="center" vertical="center"/>
      <protection locked="0" hidden="1"/>
    </xf>
    <xf numFmtId="49" fontId="10" fillId="0" borderId="1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6"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2" fillId="0" borderId="1" xfId="0" applyNumberFormat="1" applyFont="1" applyBorder="1" applyAlignment="1">
      <alignment horizontal="center" vertical="center"/>
    </xf>
    <xf numFmtId="0" fontId="0" fillId="6" borderId="1" xfId="0" applyFill="1" applyBorder="1" applyAlignment="1">
      <alignment horizontal="center" vertical="center"/>
    </xf>
    <xf numFmtId="49" fontId="10"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xf>
    <xf numFmtId="0" fontId="10" fillId="6" borderId="1" xfId="0" applyFont="1" applyFill="1" applyBorder="1" applyAlignment="1">
      <alignment horizontal="center" vertical="center"/>
    </xf>
    <xf numFmtId="0" fontId="1" fillId="0" borderId="1" xfId="0" applyFont="1" applyBorder="1" applyAlignment="1">
      <alignment horizontal="center" vertical="center"/>
    </xf>
    <xf numFmtId="0" fontId="10" fillId="0" borderId="1" xfId="0" applyFont="1" applyBorder="1" applyAlignment="1">
      <alignment horizontal="center" vertical="center"/>
    </xf>
    <xf numFmtId="49" fontId="10" fillId="4" borderId="1" xfId="0" applyNumberFormat="1" applyFont="1" applyFill="1" applyBorder="1" applyAlignment="1">
      <alignment horizontal="center" vertical="center" wrapText="1"/>
    </xf>
    <xf numFmtId="49" fontId="0" fillId="6"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xf>
    <xf numFmtId="49" fontId="8" fillId="6" borderId="1" xfId="0" applyNumberFormat="1" applyFont="1" applyFill="1" applyBorder="1" applyAlignment="1">
      <alignment horizontal="center" vertical="center"/>
    </xf>
    <xf numFmtId="49" fontId="8" fillId="0" borderId="1" xfId="0" quotePrefix="1" applyNumberFormat="1" applyFont="1" applyBorder="1" applyAlignment="1">
      <alignment horizontal="center" vertical="center"/>
    </xf>
    <xf numFmtId="49" fontId="2" fillId="3" borderId="8" xfId="0" applyNumberFormat="1" applyFont="1" applyFill="1" applyBorder="1" applyAlignment="1" applyProtection="1">
      <alignment horizontal="center"/>
      <protection locked="0" hidden="1"/>
    </xf>
    <xf numFmtId="0" fontId="20" fillId="4" borderId="7" xfId="0" applyFont="1" applyFill="1" applyBorder="1" applyAlignment="1" applyProtection="1">
      <alignment horizontal="center"/>
    </xf>
    <xf numFmtId="0" fontId="5" fillId="4" borderId="26" xfId="0" applyFont="1" applyFill="1" applyBorder="1" applyAlignment="1" applyProtection="1">
      <alignment horizontal="center" vertical="center" wrapText="1"/>
      <protection locked="0"/>
    </xf>
    <xf numFmtId="49" fontId="8" fillId="4" borderId="1" xfId="0" applyNumberFormat="1" applyFont="1" applyFill="1" applyBorder="1" applyAlignment="1">
      <alignment horizontal="center" vertical="center" wrapText="1"/>
    </xf>
    <xf numFmtId="0" fontId="7" fillId="4" borderId="0" xfId="0" applyFont="1" applyFill="1" applyBorder="1" applyAlignment="1">
      <alignment vertical="center"/>
    </xf>
    <xf numFmtId="49" fontId="11" fillId="4" borderId="29" xfId="0" applyNumberFormat="1" applyFont="1" applyFill="1" applyBorder="1" applyAlignment="1">
      <alignment horizontal="center" vertical="center" wrapText="1"/>
    </xf>
    <xf numFmtId="49" fontId="8" fillId="4" borderId="29" xfId="0" applyNumberFormat="1" applyFont="1" applyFill="1" applyBorder="1" applyAlignment="1">
      <alignment horizontal="center" vertical="center"/>
    </xf>
    <xf numFmtId="49" fontId="8" fillId="4" borderId="29" xfId="0" applyNumberFormat="1" applyFont="1" applyFill="1" applyBorder="1" applyAlignment="1">
      <alignment horizontal="center" vertical="center" wrapText="1"/>
    </xf>
    <xf numFmtId="0" fontId="0" fillId="0" borderId="13" xfId="0" applyBorder="1" applyAlignment="1">
      <alignment horizontal="center" vertical="center"/>
    </xf>
    <xf numFmtId="11" fontId="0" fillId="4" borderId="6" xfId="0" applyNumberFormat="1" applyFill="1" applyBorder="1" applyAlignment="1" applyProtection="1">
      <alignment horizontal="center"/>
    </xf>
    <xf numFmtId="11" fontId="0" fillId="4" borderId="7" xfId="0" applyNumberFormat="1" applyFill="1" applyBorder="1" applyAlignment="1" applyProtection="1">
      <alignment horizontal="center"/>
    </xf>
    <xf numFmtId="11" fontId="0" fillId="4" borderId="18" xfId="0" applyNumberFormat="1" applyFill="1" applyBorder="1" applyAlignment="1" applyProtection="1">
      <alignment horizontal="center"/>
    </xf>
    <xf numFmtId="1" fontId="0" fillId="3" borderId="6" xfId="0" applyNumberFormat="1" applyFill="1" applyBorder="1" applyAlignment="1" applyProtection="1">
      <alignment horizontal="center" vertical="center"/>
      <protection locked="0" hidden="1"/>
    </xf>
    <xf numFmtId="1" fontId="0" fillId="4" borderId="9" xfId="0" applyNumberFormat="1" applyFill="1" applyBorder="1" applyAlignment="1" applyProtection="1">
      <alignment horizontal="center" vertical="center"/>
    </xf>
    <xf numFmtId="1" fontId="0" fillId="3" borderId="7" xfId="0" applyNumberFormat="1" applyFill="1" applyBorder="1" applyAlignment="1" applyProtection="1">
      <alignment horizontal="center" vertical="center"/>
      <protection locked="0" hidden="1"/>
    </xf>
    <xf numFmtId="1" fontId="0" fillId="4" borderId="10" xfId="0" applyNumberFormat="1" applyFill="1" applyBorder="1" applyAlignment="1" applyProtection="1">
      <alignment horizontal="center" vertical="center"/>
    </xf>
    <xf numFmtId="1" fontId="0" fillId="3" borderId="18" xfId="0" applyNumberFormat="1" applyFill="1" applyBorder="1" applyAlignment="1" applyProtection="1">
      <alignment horizontal="center" vertical="center"/>
      <protection locked="0" hidden="1"/>
    </xf>
    <xf numFmtId="1" fontId="0" fillId="4" borderId="12" xfId="0" applyNumberFormat="1" applyFill="1" applyBorder="1" applyAlignment="1" applyProtection="1">
      <alignment horizontal="center" vertical="center"/>
    </xf>
    <xf numFmtId="49" fontId="2" fillId="3" borderId="8" xfId="0" applyNumberFormat="1" applyFont="1" applyFill="1" applyBorder="1" applyAlignment="1" applyProtection="1">
      <alignment horizontal="center" vertical="center"/>
      <protection locked="0" hidden="1"/>
    </xf>
    <xf numFmtId="49" fontId="2" fillId="3" borderId="28" xfId="0" applyNumberFormat="1" applyFont="1" applyFill="1" applyBorder="1" applyAlignment="1" applyProtection="1">
      <alignment horizontal="center"/>
      <protection locked="0" hidden="1"/>
    </xf>
    <xf numFmtId="0" fontId="9" fillId="0" borderId="8" xfId="0" applyFont="1" applyBorder="1" applyAlignment="1" applyProtection="1">
      <alignment horizontal="left" vertical="center" wrapText="1"/>
    </xf>
    <xf numFmtId="0" fontId="9" fillId="0" borderId="8" xfId="0" applyFont="1" applyBorder="1" applyAlignment="1" applyProtection="1">
      <alignment horizontal="left" vertical="center"/>
    </xf>
    <xf numFmtId="44" fontId="9" fillId="0" borderId="8" xfId="1" applyFont="1" applyBorder="1" applyAlignment="1" applyProtection="1">
      <alignment horizontal="left" vertical="center" wrapText="1"/>
    </xf>
    <xf numFmtId="0" fontId="5" fillId="4" borderId="26" xfId="0" applyFont="1" applyFill="1" applyBorder="1" applyAlignment="1" applyProtection="1">
      <alignment horizontal="center" vertical="center" wrapText="1"/>
    </xf>
    <xf numFmtId="44" fontId="9" fillId="0" borderId="25" xfId="1" applyFont="1" applyBorder="1" applyAlignment="1" applyProtection="1">
      <alignment horizontal="left" vertical="center" wrapText="1"/>
    </xf>
    <xf numFmtId="0" fontId="3" fillId="0" borderId="15"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4" borderId="19" xfId="0" applyFont="1" applyFill="1" applyBorder="1" applyAlignment="1" applyProtection="1">
      <alignment horizontal="center" vertical="center"/>
    </xf>
    <xf numFmtId="0" fontId="3" fillId="4" borderId="30" xfId="0"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4" borderId="23"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xf>
    <xf numFmtId="0" fontId="3" fillId="4" borderId="21"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49" fontId="15" fillId="3" borderId="40" xfId="0" applyNumberFormat="1" applyFont="1" applyFill="1" applyBorder="1" applyAlignment="1" applyProtection="1">
      <alignment horizontal="center" vertical="center"/>
      <protection locked="0"/>
    </xf>
    <xf numFmtId="49" fontId="15" fillId="3" borderId="41" xfId="0" applyNumberFormat="1" applyFont="1" applyFill="1" applyBorder="1" applyAlignment="1" applyProtection="1">
      <alignment horizontal="center" vertical="center"/>
      <protection locked="0"/>
    </xf>
    <xf numFmtId="0" fontId="3" fillId="0" borderId="5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3" xfId="0" applyFont="1" applyBorder="1" applyAlignment="1">
      <alignment horizontal="center" vertical="center" wrapText="1"/>
    </xf>
    <xf numFmtId="0" fontId="6" fillId="7" borderId="23" xfId="0" applyFont="1" applyFill="1" applyBorder="1" applyAlignment="1">
      <alignment horizontal="center" vertical="center" wrapText="1"/>
    </xf>
    <xf numFmtId="0" fontId="0" fillId="0" borderId="36" xfId="0" applyBorder="1" applyAlignment="1">
      <alignment horizontal="center" vertical="center"/>
    </xf>
    <xf numFmtId="16" fontId="8" fillId="7" borderId="27" xfId="0" applyNumberFormat="1" applyFont="1" applyFill="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8" fillId="7" borderId="27" xfId="0" applyFont="1" applyFill="1" applyBorder="1" applyAlignment="1" applyProtection="1">
      <alignment horizontal="center" vertical="center"/>
      <protection locked="0"/>
    </xf>
    <xf numFmtId="0" fontId="0" fillId="7" borderId="39" xfId="0" applyFill="1" applyBorder="1" applyAlignment="1" applyProtection="1">
      <alignment horizontal="center" vertical="center"/>
      <protection locked="0"/>
    </xf>
    <xf numFmtId="0" fontId="0" fillId="0" borderId="20" xfId="0" applyBorder="1" applyAlignment="1">
      <alignment horizontal="left" vertical="center"/>
    </xf>
    <xf numFmtId="0" fontId="0" fillId="0" borderId="23" xfId="0" applyBorder="1" applyAlignment="1">
      <alignment vertical="center"/>
    </xf>
    <xf numFmtId="0" fontId="0" fillId="0" borderId="21" xfId="0" applyBorder="1" applyAlignment="1">
      <alignment horizontal="left" vertical="center"/>
    </xf>
    <xf numFmtId="0" fontId="0" fillId="0" borderId="46" xfId="0" applyBorder="1" applyAlignment="1">
      <alignment vertical="center"/>
    </xf>
    <xf numFmtId="0" fontId="0" fillId="0" borderId="0" xfId="0" applyBorder="1" applyAlignment="1">
      <alignment horizontal="left" vertical="center"/>
    </xf>
    <xf numFmtId="0" fontId="0" fillId="0" borderId="0" xfId="0" applyBorder="1" applyAlignment="1">
      <alignment vertical="center"/>
    </xf>
    <xf numFmtId="0" fontId="8" fillId="7" borderId="27" xfId="0" applyFont="1" applyFill="1" applyBorder="1" applyAlignment="1">
      <alignment horizontal="center" vertical="center"/>
    </xf>
    <xf numFmtId="0" fontId="8" fillId="0" borderId="36" xfId="0" applyFont="1" applyBorder="1" applyAlignment="1">
      <alignment horizontal="center" vertical="center"/>
    </xf>
    <xf numFmtId="167" fontId="15" fillId="4" borderId="40" xfId="1" applyNumberFormat="1" applyFont="1" applyFill="1" applyBorder="1" applyAlignment="1" applyProtection="1">
      <alignment horizontal="center" vertical="center" wrapText="1"/>
      <protection locked="0"/>
    </xf>
    <xf numFmtId="0" fontId="0" fillId="4" borderId="41" xfId="0" applyFill="1" applyBorder="1" applyAlignment="1" applyProtection="1">
      <alignment horizontal="center" vertical="center" wrapText="1"/>
      <protection locked="0"/>
    </xf>
    <xf numFmtId="0" fontId="18" fillId="0" borderId="4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9" fillId="4" borderId="27" xfId="0" applyFont="1" applyFill="1" applyBorder="1" applyAlignment="1">
      <alignment horizontal="center" vertical="center" wrapText="1"/>
    </xf>
    <xf numFmtId="0" fontId="9" fillId="4" borderId="36" xfId="0" applyFont="1" applyFill="1" applyBorder="1" applyAlignment="1">
      <alignment horizontal="center" vertical="center" wrapText="1"/>
    </xf>
    <xf numFmtId="14" fontId="9" fillId="3" borderId="27" xfId="0" applyNumberFormat="1" applyFont="1" applyFill="1" applyBorder="1" applyAlignment="1" applyProtection="1">
      <alignment horizontal="center" vertical="center" wrapText="1"/>
      <protection locked="0"/>
    </xf>
    <xf numFmtId="0" fontId="9" fillId="3" borderId="39" xfId="0" applyFont="1" applyFill="1" applyBorder="1" applyAlignment="1" applyProtection="1">
      <alignment horizontal="center" vertical="center" wrapText="1"/>
      <protection locked="0"/>
    </xf>
    <xf numFmtId="0" fontId="15" fillId="3" borderId="27" xfId="0" applyFont="1" applyFill="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15" fillId="3" borderId="40" xfId="0" applyFont="1" applyFill="1" applyBorder="1" applyAlignment="1" applyProtection="1">
      <alignment horizontal="center" vertical="center" wrapText="1"/>
      <protection locked="0"/>
    </xf>
    <xf numFmtId="0" fontId="0" fillId="3" borderId="41" xfId="0" applyFill="1" applyBorder="1" applyAlignment="1" applyProtection="1">
      <alignment horizontal="center" vertical="center" wrapText="1"/>
      <protection locked="0"/>
    </xf>
    <xf numFmtId="0" fontId="9" fillId="0" borderId="42" xfId="0" applyFont="1" applyBorder="1" applyAlignment="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3" fillId="7" borderId="27" xfId="0" applyFont="1" applyFill="1" applyBorder="1" applyAlignment="1">
      <alignment horizontal="center" vertical="center"/>
    </xf>
    <xf numFmtId="0" fontId="3" fillId="7" borderId="23" xfId="0" applyFont="1" applyFill="1" applyBorder="1" applyAlignment="1">
      <alignment horizontal="center" vertical="center"/>
    </xf>
    <xf numFmtId="0" fontId="0" fillId="0" borderId="39" xfId="0" applyBorder="1" applyAlignment="1">
      <alignment horizontal="center" vertical="center"/>
    </xf>
    <xf numFmtId="0" fontId="2" fillId="0" borderId="43" xfId="0" applyFont="1" applyBorder="1" applyAlignment="1">
      <alignment horizontal="center" vertical="center" wrapText="1"/>
    </xf>
    <xf numFmtId="0" fontId="0" fillId="0" borderId="44" xfId="0" applyBorder="1" applyAlignment="1">
      <alignment horizontal="center" vertical="center" wrapText="1"/>
    </xf>
    <xf numFmtId="0" fontId="0" fillId="0" borderId="44" xfId="0" applyBorder="1" applyAlignment="1"/>
    <xf numFmtId="0" fontId="0" fillId="0" borderId="45" xfId="0" applyBorder="1" applyAlignment="1"/>
    <xf numFmtId="0" fontId="3" fillId="0" borderId="2" xfId="0" applyFont="1" applyBorder="1" applyAlignment="1">
      <alignment horizontal="center" vertical="center" textRotation="90" wrapText="1"/>
    </xf>
    <xf numFmtId="0" fontId="3" fillId="0" borderId="31" xfId="0" applyFont="1" applyBorder="1" applyAlignment="1">
      <alignment horizontal="center" vertical="center" textRotation="90" wrapText="1"/>
    </xf>
    <xf numFmtId="0" fontId="3" fillId="0" borderId="2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53" xfId="0" applyBorder="1" applyAlignment="1">
      <alignment horizontal="center" vertical="center" wrapText="1"/>
    </xf>
    <xf numFmtId="0" fontId="0" fillId="0" borderId="33" xfId="0"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10" xfId="0" applyFont="1" applyBorder="1" applyAlignment="1">
      <alignment horizontal="center" vertical="center" wrapText="1"/>
    </xf>
    <xf numFmtId="0" fontId="3" fillId="0" borderId="34" xfId="0" applyFont="1" applyBorder="1" applyAlignment="1">
      <alignment horizontal="center" vertical="center"/>
    </xf>
    <xf numFmtId="0" fontId="0" fillId="0" borderId="33" xfId="0" applyBorder="1" applyAlignment="1">
      <alignment horizontal="center" vertical="center" textRotation="90" wrapText="1"/>
    </xf>
    <xf numFmtId="0" fontId="3" fillId="0" borderId="42"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5" fillId="4" borderId="27" xfId="0" applyFont="1" applyFill="1" applyBorder="1" applyAlignment="1" applyProtection="1">
      <alignment horizontal="center" vertical="center" wrapText="1"/>
      <protection locked="0"/>
    </xf>
    <xf numFmtId="0" fontId="0" fillId="4" borderId="39" xfId="0" applyFill="1" applyBorder="1" applyAlignment="1" applyProtection="1">
      <alignment horizontal="center" vertical="center" wrapText="1"/>
      <protection locked="0"/>
    </xf>
    <xf numFmtId="0" fontId="15" fillId="4" borderId="40" xfId="0" applyFont="1" applyFill="1" applyBorder="1" applyAlignment="1" applyProtection="1">
      <alignment horizontal="center" vertical="center" wrapText="1"/>
      <protection locked="0"/>
    </xf>
    <xf numFmtId="2" fontId="15" fillId="4" borderId="40" xfId="0" applyNumberFormat="1" applyFont="1" applyFill="1" applyBorder="1" applyAlignment="1" applyProtection="1">
      <alignment horizontal="center" vertical="center"/>
      <protection locked="0"/>
    </xf>
    <xf numFmtId="2" fontId="15" fillId="4" borderId="41" xfId="0" applyNumberFormat="1" applyFont="1" applyFill="1" applyBorder="1" applyAlignment="1" applyProtection="1">
      <alignment horizontal="center" vertical="center"/>
      <protection locked="0"/>
    </xf>
    <xf numFmtId="14" fontId="9" fillId="4" borderId="27" xfId="0" applyNumberFormat="1" applyFont="1" applyFill="1" applyBorder="1" applyAlignment="1" applyProtection="1">
      <alignment horizontal="center" vertical="center" wrapText="1"/>
      <protection locked="0"/>
    </xf>
    <xf numFmtId="0" fontId="9" fillId="4" borderId="39" xfId="0" applyFont="1" applyFill="1" applyBorder="1" applyAlignment="1" applyProtection="1">
      <alignment horizontal="center" vertical="center" wrapText="1"/>
      <protection locked="0"/>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20" xfId="0" applyBorder="1" applyAlignment="1" applyProtection="1">
      <alignment horizontal="left" vertical="center"/>
    </xf>
    <xf numFmtId="0" fontId="0" fillId="0" borderId="23" xfId="0" applyBorder="1" applyAlignment="1" applyProtection="1">
      <alignment vertical="center"/>
    </xf>
    <xf numFmtId="0" fontId="0" fillId="0" borderId="21" xfId="0" applyBorder="1" applyAlignment="1" applyProtection="1">
      <alignment horizontal="left" vertical="center"/>
    </xf>
    <xf numFmtId="0" fontId="0" fillId="0" borderId="46" xfId="0" applyBorder="1" applyAlignment="1" applyProtection="1">
      <alignment vertical="center"/>
    </xf>
    <xf numFmtId="0" fontId="18" fillId="0" borderId="47" xfId="0" applyFont="1" applyBorder="1" applyAlignment="1" applyProtection="1">
      <alignment horizontal="center" vertical="center" wrapText="1"/>
    </xf>
    <xf numFmtId="0" fontId="18" fillId="0" borderId="24" xfId="0" applyFont="1" applyBorder="1" applyAlignment="1" applyProtection="1">
      <alignment horizontal="center" vertical="center" wrapText="1"/>
    </xf>
    <xf numFmtId="0" fontId="18" fillId="0" borderId="48" xfId="0" applyFont="1" applyBorder="1" applyAlignment="1" applyProtection="1">
      <alignment horizontal="center" vertical="center" wrapText="1"/>
    </xf>
    <xf numFmtId="0" fontId="18" fillId="0" borderId="49" xfId="0" applyFont="1" applyBorder="1" applyAlignment="1" applyProtection="1">
      <alignment horizontal="center" vertical="center" wrapText="1"/>
    </xf>
    <xf numFmtId="0" fontId="18" fillId="0" borderId="50" xfId="0" applyFont="1" applyBorder="1" applyAlignment="1" applyProtection="1">
      <alignment horizontal="center" vertical="center" wrapText="1"/>
    </xf>
    <xf numFmtId="0" fontId="18" fillId="0" borderId="51" xfId="0" applyFont="1" applyBorder="1" applyAlignment="1" applyProtection="1">
      <alignment horizontal="center" vertical="center" wrapText="1"/>
    </xf>
    <xf numFmtId="0" fontId="3" fillId="0" borderId="52"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2" fontId="15" fillId="4" borderId="40" xfId="0" applyNumberFormat="1" applyFont="1" applyFill="1" applyBorder="1" applyAlignment="1" applyProtection="1">
      <alignment horizontal="center" vertical="center"/>
    </xf>
    <xf numFmtId="2" fontId="15" fillId="4" borderId="41" xfId="0" applyNumberFormat="1" applyFont="1" applyFill="1" applyBorder="1" applyAlignment="1" applyProtection="1">
      <alignment horizontal="center" vertical="center"/>
    </xf>
    <xf numFmtId="0" fontId="6" fillId="7" borderId="23" xfId="0" applyFont="1" applyFill="1" applyBorder="1" applyAlignment="1" applyProtection="1">
      <alignment horizontal="center" vertical="center" wrapText="1"/>
    </xf>
    <xf numFmtId="0" fontId="0" fillId="0" borderId="36" xfId="0" applyBorder="1" applyAlignment="1" applyProtection="1">
      <alignment horizontal="center" vertical="center"/>
    </xf>
    <xf numFmtId="0" fontId="8" fillId="7" borderId="27" xfId="0" applyFont="1" applyFill="1" applyBorder="1" applyAlignment="1" applyProtection="1">
      <alignment horizontal="center" vertical="center"/>
    </xf>
    <xf numFmtId="0" fontId="0" fillId="0" borderId="39" xfId="0" applyBorder="1" applyAlignment="1" applyProtection="1">
      <alignment horizontal="center" vertical="center"/>
    </xf>
    <xf numFmtId="0" fontId="8" fillId="0" borderId="36" xfId="0" applyFont="1" applyBorder="1" applyAlignment="1" applyProtection="1">
      <alignment horizontal="center" vertical="center"/>
    </xf>
    <xf numFmtId="16" fontId="8" fillId="7" borderId="27" xfId="0" applyNumberFormat="1" applyFont="1" applyFill="1" applyBorder="1" applyAlignment="1" applyProtection="1">
      <alignment horizontal="center" vertical="center"/>
    </xf>
    <xf numFmtId="167" fontId="15" fillId="4" borderId="40" xfId="1" applyNumberFormat="1" applyFont="1" applyFill="1" applyBorder="1" applyAlignment="1" applyProtection="1">
      <alignment horizontal="center" vertical="center" wrapText="1"/>
    </xf>
    <xf numFmtId="0" fontId="0" fillId="4" borderId="41" xfId="0" applyFill="1" applyBorder="1" applyAlignment="1" applyProtection="1">
      <alignment horizontal="center" vertical="center" wrapText="1"/>
    </xf>
    <xf numFmtId="0" fontId="0" fillId="7" borderId="39" xfId="0" applyFill="1" applyBorder="1" applyAlignment="1" applyProtection="1">
      <alignment horizontal="center" vertical="center"/>
    </xf>
    <xf numFmtId="0" fontId="9" fillId="0" borderId="42" xfId="0" applyFont="1" applyBorder="1" applyAlignment="1" applyProtection="1">
      <alignment horizontal="center" vertical="center" wrapText="1"/>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2" fillId="0" borderId="20"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15" fillId="4" borderId="27" xfId="0" applyFont="1" applyFill="1" applyBorder="1" applyAlignment="1" applyProtection="1">
      <alignment horizontal="center" vertical="center" wrapText="1"/>
    </xf>
    <xf numFmtId="0" fontId="0" fillId="4" borderId="39" xfId="0" applyFill="1" applyBorder="1" applyAlignment="1" applyProtection="1">
      <alignment horizontal="center" vertical="center" wrapText="1"/>
    </xf>
    <xf numFmtId="0" fontId="9" fillId="4" borderId="27" xfId="0" applyFont="1" applyFill="1" applyBorder="1" applyAlignment="1" applyProtection="1">
      <alignment horizontal="center" vertical="center" wrapText="1"/>
    </xf>
    <xf numFmtId="0" fontId="9" fillId="4" borderId="36" xfId="0" applyFont="1" applyFill="1" applyBorder="1" applyAlignment="1" applyProtection="1">
      <alignment horizontal="center" vertical="center" wrapText="1"/>
    </xf>
    <xf numFmtId="14" fontId="9" fillId="4" borderId="27" xfId="0" applyNumberFormat="1" applyFont="1" applyFill="1" applyBorder="1" applyAlignment="1" applyProtection="1">
      <alignment horizontal="center" vertical="center" wrapText="1"/>
    </xf>
    <xf numFmtId="0" fontId="9" fillId="4" borderId="39" xfId="0" applyFont="1" applyFill="1" applyBorder="1" applyAlignment="1" applyProtection="1">
      <alignment horizontal="center" vertical="center" wrapText="1"/>
    </xf>
    <xf numFmtId="0" fontId="15" fillId="4" borderId="40" xfId="0" applyFont="1" applyFill="1" applyBorder="1" applyAlignment="1" applyProtection="1">
      <alignment horizontal="center" vertical="center" wrapText="1"/>
    </xf>
    <xf numFmtId="0" fontId="3" fillId="7" borderId="27" xfId="0" applyFont="1" applyFill="1" applyBorder="1" applyAlignment="1" applyProtection="1">
      <alignment horizontal="center" vertical="center"/>
    </xf>
    <xf numFmtId="0" fontId="3" fillId="7" borderId="23" xfId="0" applyFont="1" applyFill="1" applyBorder="1" applyAlignment="1" applyProtection="1">
      <alignment horizontal="center" vertical="center"/>
    </xf>
    <xf numFmtId="0" fontId="2" fillId="0" borderId="54" xfId="0" applyFont="1"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0" borderId="57" xfId="0" applyBorder="1" applyAlignment="1">
      <alignment vertical="center" wrapText="1"/>
    </xf>
    <xf numFmtId="0" fontId="0" fillId="0" borderId="0"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cellXfs>
  <cellStyles count="2">
    <cellStyle name="Monétaire"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1</xdr:row>
      <xdr:rowOff>123825</xdr:rowOff>
    </xdr:from>
    <xdr:to>
      <xdr:col>1</xdr:col>
      <xdr:colOff>1200150</xdr:colOff>
      <xdr:row>1</xdr:row>
      <xdr:rowOff>685800</xdr:rowOff>
    </xdr:to>
    <xdr:pic>
      <xdr:nvPicPr>
        <xdr:cNvPr id="4450" name="Image 1">
          <a:extLst>
            <a:ext uri="{FF2B5EF4-FFF2-40B4-BE49-F238E27FC236}">
              <a16:creationId xmlns:a16="http://schemas.microsoft.com/office/drawing/2014/main" id="{134B593F-827B-EA6C-2388-D9371D5A58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295275"/>
          <a:ext cx="895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1</xdr:row>
      <xdr:rowOff>85725</xdr:rowOff>
    </xdr:from>
    <xdr:to>
      <xdr:col>7</xdr:col>
      <xdr:colOff>304800</xdr:colOff>
      <xdr:row>1</xdr:row>
      <xdr:rowOff>733425</xdr:rowOff>
    </xdr:to>
    <xdr:pic>
      <xdr:nvPicPr>
        <xdr:cNvPr id="4451" name="Picture 147">
          <a:extLst>
            <a:ext uri="{FF2B5EF4-FFF2-40B4-BE49-F238E27FC236}">
              <a16:creationId xmlns:a16="http://schemas.microsoft.com/office/drawing/2014/main" id="{20BD05A9-DEBB-B740-49D0-31CBE9F761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7175" y="257175"/>
          <a:ext cx="22574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371475</xdr:colOff>
      <xdr:row>1</xdr:row>
      <xdr:rowOff>47625</xdr:rowOff>
    </xdr:from>
    <xdr:to>
      <xdr:col>7</xdr:col>
      <xdr:colOff>504825</xdr:colOff>
      <xdr:row>2</xdr:row>
      <xdr:rowOff>0</xdr:rowOff>
    </xdr:to>
    <xdr:pic>
      <xdr:nvPicPr>
        <xdr:cNvPr id="5412" name="Picture 147">
          <a:extLst>
            <a:ext uri="{FF2B5EF4-FFF2-40B4-BE49-F238E27FC236}">
              <a16:creationId xmlns:a16="http://schemas.microsoft.com/office/drawing/2014/main" id="{16EE9710-AE52-2A23-3DD3-5F8E09CC3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219075"/>
          <a:ext cx="224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323850</xdr:colOff>
      <xdr:row>1</xdr:row>
      <xdr:rowOff>123825</xdr:rowOff>
    </xdr:from>
    <xdr:to>
      <xdr:col>1</xdr:col>
      <xdr:colOff>1219200</xdr:colOff>
      <xdr:row>1</xdr:row>
      <xdr:rowOff>685800</xdr:rowOff>
    </xdr:to>
    <xdr:pic>
      <xdr:nvPicPr>
        <xdr:cNvPr id="5413" name="Image 1">
          <a:extLst>
            <a:ext uri="{FF2B5EF4-FFF2-40B4-BE49-F238E27FC236}">
              <a16:creationId xmlns:a16="http://schemas.microsoft.com/office/drawing/2014/main" id="{EB4F0A11-0E56-66A6-CB58-8B204390B1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295275"/>
          <a:ext cx="895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371475</xdr:colOff>
      <xdr:row>1</xdr:row>
      <xdr:rowOff>47625</xdr:rowOff>
    </xdr:from>
    <xdr:to>
      <xdr:col>7</xdr:col>
      <xdr:colOff>504825</xdr:colOff>
      <xdr:row>2</xdr:row>
      <xdr:rowOff>0</xdr:rowOff>
    </xdr:to>
    <xdr:pic>
      <xdr:nvPicPr>
        <xdr:cNvPr id="8261" name="Picture 147">
          <a:extLst>
            <a:ext uri="{FF2B5EF4-FFF2-40B4-BE49-F238E27FC236}">
              <a16:creationId xmlns:a16="http://schemas.microsoft.com/office/drawing/2014/main" id="{DC320656-E573-DEE8-D118-EE363B9E1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219075"/>
          <a:ext cx="224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323850</xdr:colOff>
      <xdr:row>1</xdr:row>
      <xdr:rowOff>123825</xdr:rowOff>
    </xdr:from>
    <xdr:to>
      <xdr:col>1</xdr:col>
      <xdr:colOff>1219200</xdr:colOff>
      <xdr:row>1</xdr:row>
      <xdr:rowOff>685800</xdr:rowOff>
    </xdr:to>
    <xdr:pic>
      <xdr:nvPicPr>
        <xdr:cNvPr id="8262" name="Image 1">
          <a:extLst>
            <a:ext uri="{FF2B5EF4-FFF2-40B4-BE49-F238E27FC236}">
              <a16:creationId xmlns:a16="http://schemas.microsoft.com/office/drawing/2014/main" id="{49392481-DBFA-9899-D2F7-35A7F878D6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295275"/>
          <a:ext cx="895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371475</xdr:colOff>
      <xdr:row>1</xdr:row>
      <xdr:rowOff>47625</xdr:rowOff>
    </xdr:from>
    <xdr:to>
      <xdr:col>7</xdr:col>
      <xdr:colOff>504825</xdr:colOff>
      <xdr:row>2</xdr:row>
      <xdr:rowOff>0</xdr:rowOff>
    </xdr:to>
    <xdr:pic>
      <xdr:nvPicPr>
        <xdr:cNvPr id="9268" name="Picture 147">
          <a:extLst>
            <a:ext uri="{FF2B5EF4-FFF2-40B4-BE49-F238E27FC236}">
              <a16:creationId xmlns:a16="http://schemas.microsoft.com/office/drawing/2014/main" id="{EAE5254C-F5F0-4DA0-85E4-F69CBB385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219075"/>
          <a:ext cx="224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323850</xdr:colOff>
      <xdr:row>1</xdr:row>
      <xdr:rowOff>123825</xdr:rowOff>
    </xdr:from>
    <xdr:to>
      <xdr:col>1</xdr:col>
      <xdr:colOff>1219200</xdr:colOff>
      <xdr:row>1</xdr:row>
      <xdr:rowOff>685800</xdr:rowOff>
    </xdr:to>
    <xdr:pic>
      <xdr:nvPicPr>
        <xdr:cNvPr id="9269" name="Image 1">
          <a:extLst>
            <a:ext uri="{FF2B5EF4-FFF2-40B4-BE49-F238E27FC236}">
              <a16:creationId xmlns:a16="http://schemas.microsoft.com/office/drawing/2014/main" id="{6AA9EC8C-0A7B-8759-D225-FA35FCABB6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295275"/>
          <a:ext cx="895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371475</xdr:colOff>
      <xdr:row>1</xdr:row>
      <xdr:rowOff>47625</xdr:rowOff>
    </xdr:from>
    <xdr:to>
      <xdr:col>7</xdr:col>
      <xdr:colOff>504825</xdr:colOff>
      <xdr:row>2</xdr:row>
      <xdr:rowOff>0</xdr:rowOff>
    </xdr:to>
    <xdr:pic>
      <xdr:nvPicPr>
        <xdr:cNvPr id="10279" name="Picture 147">
          <a:extLst>
            <a:ext uri="{FF2B5EF4-FFF2-40B4-BE49-F238E27FC236}">
              <a16:creationId xmlns:a16="http://schemas.microsoft.com/office/drawing/2014/main" id="{ECCFFE60-A628-7D21-0152-654BAF144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219075"/>
          <a:ext cx="224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323850</xdr:colOff>
      <xdr:row>1</xdr:row>
      <xdr:rowOff>123825</xdr:rowOff>
    </xdr:from>
    <xdr:to>
      <xdr:col>1</xdr:col>
      <xdr:colOff>1219200</xdr:colOff>
      <xdr:row>1</xdr:row>
      <xdr:rowOff>685800</xdr:rowOff>
    </xdr:to>
    <xdr:pic>
      <xdr:nvPicPr>
        <xdr:cNvPr id="10280" name="Image 1">
          <a:extLst>
            <a:ext uri="{FF2B5EF4-FFF2-40B4-BE49-F238E27FC236}">
              <a16:creationId xmlns:a16="http://schemas.microsoft.com/office/drawing/2014/main" id="{14DF1768-BD58-EC12-84FC-AB30D39989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295275"/>
          <a:ext cx="895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991A9-8D96-43C5-B56B-6FD0A496B2FE}">
  <sheetPr codeName="Feuil1">
    <tabColor rgb="FF0000FF"/>
    <pageSetUpPr fitToPage="1"/>
  </sheetPr>
  <dimension ref="A1:J148"/>
  <sheetViews>
    <sheetView zoomScaleNormal="100" zoomScaleSheetLayoutView="41" workbookViewId="0">
      <selection activeCell="C8" sqref="C8:D8"/>
    </sheetView>
  </sheetViews>
  <sheetFormatPr baseColWidth="10" defaultRowHeight="12.75" x14ac:dyDescent="0.2"/>
  <cols>
    <col min="2" max="2" width="30.5703125" customWidth="1"/>
    <col min="3" max="3" width="63.140625" customWidth="1"/>
    <col min="4" max="8" width="10.5703125" customWidth="1"/>
  </cols>
  <sheetData>
    <row r="1" spans="2:10" ht="13.5" thickBot="1" x14ac:dyDescent="0.25"/>
    <row r="2" spans="2:10" ht="69" customHeight="1" x14ac:dyDescent="0.2">
      <c r="B2" s="157" t="s">
        <v>823</v>
      </c>
      <c r="C2" s="158"/>
      <c r="D2" s="158"/>
      <c r="E2" s="158"/>
      <c r="F2" s="158"/>
      <c r="G2" s="158"/>
      <c r="H2" s="159"/>
      <c r="I2" s="26"/>
      <c r="J2" s="26"/>
    </row>
    <row r="3" spans="2:10" ht="53.25" customHeight="1" x14ac:dyDescent="0.2">
      <c r="B3" s="163" t="s">
        <v>927</v>
      </c>
      <c r="C3" s="164"/>
      <c r="D3" s="164"/>
      <c r="E3" s="165"/>
      <c r="F3" s="165"/>
      <c r="G3" s="165"/>
      <c r="H3" s="166"/>
      <c r="I3" s="26"/>
      <c r="J3" s="26"/>
    </row>
    <row r="4" spans="2:10" ht="33" customHeight="1" x14ac:dyDescent="0.2">
      <c r="B4" s="59" t="s">
        <v>888</v>
      </c>
      <c r="C4" s="153"/>
      <c r="D4" s="154"/>
      <c r="E4" s="149" t="s">
        <v>890</v>
      </c>
      <c r="F4" s="150"/>
      <c r="G4" s="151"/>
      <c r="H4" s="152"/>
      <c r="I4" s="26"/>
      <c r="J4" s="26"/>
    </row>
    <row r="5" spans="2:10" ht="33" customHeight="1" x14ac:dyDescent="0.2">
      <c r="B5" s="15" t="s">
        <v>812</v>
      </c>
      <c r="C5" s="155"/>
      <c r="D5" s="156"/>
      <c r="E5" s="160" t="s">
        <v>891</v>
      </c>
      <c r="F5" s="161"/>
      <c r="G5" s="161"/>
      <c r="H5" s="162"/>
      <c r="I5" s="26"/>
      <c r="J5" s="26"/>
    </row>
    <row r="6" spans="2:10" ht="48.75" customHeight="1" thickBot="1" x14ac:dyDescent="0.25">
      <c r="B6" s="61" t="s">
        <v>813</v>
      </c>
      <c r="C6" s="121"/>
      <c r="D6" s="122"/>
      <c r="E6" s="127" t="s">
        <v>892</v>
      </c>
      <c r="F6" s="128"/>
      <c r="G6" s="131"/>
      <c r="H6" s="130"/>
      <c r="I6" s="26"/>
      <c r="J6" s="26"/>
    </row>
    <row r="7" spans="2:10" ht="32.25" customHeight="1" thickBot="1" x14ac:dyDescent="0.25">
      <c r="B7" s="15" t="s">
        <v>889</v>
      </c>
      <c r="C7" s="62" t="s">
        <v>893</v>
      </c>
      <c r="D7" s="60"/>
      <c r="E7" s="139" t="s">
        <v>817</v>
      </c>
      <c r="F7" s="140"/>
      <c r="G7" s="129"/>
      <c r="H7" s="130"/>
      <c r="I7" s="26"/>
      <c r="J7" s="26"/>
    </row>
    <row r="8" spans="2:10" ht="37.5" customHeight="1" thickBot="1" x14ac:dyDescent="0.25">
      <c r="B8" s="58" t="s">
        <v>5</v>
      </c>
      <c r="C8" s="141" t="s">
        <v>948</v>
      </c>
      <c r="D8" s="142"/>
      <c r="E8" s="139" t="s">
        <v>6</v>
      </c>
      <c r="F8" s="140"/>
      <c r="G8" s="131"/>
      <c r="H8" s="132"/>
      <c r="I8" s="26"/>
      <c r="J8" s="26"/>
    </row>
    <row r="9" spans="2:10" ht="27" customHeight="1" x14ac:dyDescent="0.2">
      <c r="B9" s="143" t="s">
        <v>884</v>
      </c>
      <c r="C9" s="144"/>
      <c r="D9" s="145"/>
      <c r="E9" s="123" t="s">
        <v>814</v>
      </c>
      <c r="F9" s="124"/>
      <c r="G9" s="125" t="s">
        <v>816</v>
      </c>
      <c r="H9" s="171" t="s">
        <v>815</v>
      </c>
      <c r="I9" s="26"/>
      <c r="J9" s="26"/>
    </row>
    <row r="10" spans="2:10" ht="27" customHeight="1" thickBot="1" x14ac:dyDescent="0.25">
      <c r="B10" s="146"/>
      <c r="C10" s="147"/>
      <c r="D10" s="148"/>
      <c r="E10" s="34" t="s">
        <v>0</v>
      </c>
      <c r="F10" s="7" t="s">
        <v>1</v>
      </c>
      <c r="G10" s="126"/>
      <c r="H10" s="172"/>
      <c r="I10" s="26"/>
      <c r="J10" s="26"/>
    </row>
    <row r="11" spans="2:10" ht="21" customHeight="1" x14ac:dyDescent="0.2">
      <c r="B11" s="133" t="s">
        <v>886</v>
      </c>
      <c r="C11" s="134"/>
      <c r="D11" s="134"/>
      <c r="E11" s="43">
        <f>SUM(E22:E102)</f>
        <v>0</v>
      </c>
      <c r="F11" s="37">
        <f>SUM(F22:F102)</f>
        <v>0</v>
      </c>
      <c r="G11" s="46">
        <f>SUM(G22:G102)</f>
        <v>0</v>
      </c>
      <c r="H11" s="38">
        <f>SUM(H22:H102)</f>
        <v>0</v>
      </c>
      <c r="I11" s="26"/>
      <c r="J11" s="26"/>
    </row>
    <row r="12" spans="2:10" ht="21" customHeight="1" x14ac:dyDescent="0.2">
      <c r="B12" s="133" t="s">
        <v>821</v>
      </c>
      <c r="C12" s="134"/>
      <c r="D12" s="134"/>
      <c r="E12" s="49"/>
      <c r="F12" s="50"/>
      <c r="G12" s="51"/>
      <c r="H12" s="32">
        <f>E12+F12+G12</f>
        <v>0</v>
      </c>
      <c r="I12" s="26"/>
      <c r="J12" s="26"/>
    </row>
    <row r="13" spans="2:10" ht="21" customHeight="1" x14ac:dyDescent="0.2">
      <c r="B13" s="133" t="s">
        <v>887</v>
      </c>
      <c r="C13" s="134"/>
      <c r="D13" s="134"/>
      <c r="E13" s="44">
        <f>E12+E11</f>
        <v>0</v>
      </c>
      <c r="F13" s="31">
        <f>F12+F11</f>
        <v>0</v>
      </c>
      <c r="G13" s="48">
        <f>G12+G11</f>
        <v>0</v>
      </c>
      <c r="H13" s="32">
        <f>E13+F13+G13</f>
        <v>0</v>
      </c>
      <c r="I13" s="26"/>
      <c r="J13" s="26"/>
    </row>
    <row r="14" spans="2:10" ht="21" customHeight="1" x14ac:dyDescent="0.2">
      <c r="B14" s="133" t="s">
        <v>822</v>
      </c>
      <c r="C14" s="134"/>
      <c r="D14" s="134"/>
      <c r="E14" s="49"/>
      <c r="F14" s="50"/>
      <c r="G14" s="51"/>
      <c r="H14" s="32">
        <f>E14+F14+G14</f>
        <v>0</v>
      </c>
      <c r="I14" s="26"/>
      <c r="J14" s="26"/>
    </row>
    <row r="15" spans="2:10" ht="21" customHeight="1" x14ac:dyDescent="0.2">
      <c r="B15" s="133" t="s">
        <v>2</v>
      </c>
      <c r="C15" s="134"/>
      <c r="D15" s="134"/>
      <c r="E15" s="49"/>
      <c r="F15" s="50"/>
      <c r="G15" s="51"/>
      <c r="H15" s="32">
        <f>E15+F15+G15</f>
        <v>0</v>
      </c>
      <c r="I15" s="26"/>
      <c r="J15" s="26"/>
    </row>
    <row r="16" spans="2:10" ht="21" customHeight="1" x14ac:dyDescent="0.2">
      <c r="B16" s="133" t="s">
        <v>3</v>
      </c>
      <c r="C16" s="134"/>
      <c r="D16" s="134"/>
      <c r="E16" s="49"/>
      <c r="F16" s="50"/>
      <c r="G16" s="51"/>
      <c r="H16" s="32">
        <f>E16+F16+G16</f>
        <v>0</v>
      </c>
      <c r="I16" s="26"/>
      <c r="J16" s="26"/>
    </row>
    <row r="17" spans="1:10" ht="21" customHeight="1" thickBot="1" x14ac:dyDescent="0.25">
      <c r="B17" s="135" t="s">
        <v>4</v>
      </c>
      <c r="C17" s="136"/>
      <c r="D17" s="136"/>
      <c r="E17" s="45">
        <f>E13+E14+E15+E16</f>
        <v>0</v>
      </c>
      <c r="F17" s="45">
        <f>F13+F14+F15+F16</f>
        <v>0</v>
      </c>
      <c r="G17" s="45">
        <f>G13+G14+G15+G16</f>
        <v>0</v>
      </c>
      <c r="H17" s="47">
        <f>SUM(E17:G17)</f>
        <v>0</v>
      </c>
      <c r="I17" s="26"/>
      <c r="J17" s="26"/>
    </row>
    <row r="18" spans="1:10" ht="17.25" customHeight="1" thickBot="1" x14ac:dyDescent="0.25">
      <c r="A18" s="35"/>
      <c r="B18" s="137"/>
      <c r="C18" s="138"/>
      <c r="D18" s="138"/>
      <c r="E18" s="42"/>
      <c r="F18" s="42"/>
      <c r="G18" s="33"/>
      <c r="H18" s="33"/>
      <c r="I18" s="36"/>
      <c r="J18" s="26"/>
    </row>
    <row r="19" spans="1:10" ht="93.75" customHeight="1" x14ac:dyDescent="0.2">
      <c r="B19" s="173" t="s">
        <v>944</v>
      </c>
      <c r="C19" s="174"/>
      <c r="D19" s="174"/>
      <c r="E19" s="174"/>
      <c r="F19" s="174"/>
      <c r="G19" s="174"/>
      <c r="H19" s="175"/>
      <c r="I19" s="26"/>
      <c r="J19" s="26"/>
    </row>
    <row r="20" spans="1:10" ht="33.75" customHeight="1" x14ac:dyDescent="0.2">
      <c r="B20" s="169" t="s">
        <v>894</v>
      </c>
      <c r="C20" s="125" t="s">
        <v>897</v>
      </c>
      <c r="D20" s="167" t="s">
        <v>820</v>
      </c>
      <c r="E20" s="176" t="s">
        <v>814</v>
      </c>
      <c r="F20" s="124"/>
      <c r="G20" s="125" t="s">
        <v>816</v>
      </c>
      <c r="H20" s="171" t="s">
        <v>885</v>
      </c>
      <c r="I20" s="26"/>
      <c r="J20" s="26"/>
    </row>
    <row r="21" spans="1:10" ht="62.25" customHeight="1" thickBot="1" x14ac:dyDescent="0.25">
      <c r="B21" s="170"/>
      <c r="C21" s="126"/>
      <c r="D21" s="168"/>
      <c r="E21" s="7" t="s">
        <v>0</v>
      </c>
      <c r="F21" s="7" t="s">
        <v>1</v>
      </c>
      <c r="G21" s="178"/>
      <c r="H21" s="177"/>
      <c r="I21" s="26"/>
      <c r="J21" s="26"/>
    </row>
    <row r="22" spans="1:10" ht="20.100000000000001" customHeight="1" thickTop="1" x14ac:dyDescent="0.2">
      <c r="B22" s="67"/>
      <c r="C22" s="94" t="str">
        <f>IF(B22=0," ",VLOOKUP(B22,'4 Liste de clubs'!$A$2:$C$450,2,FALSE))</f>
        <v xml:space="preserve"> </v>
      </c>
      <c r="D22" s="94" t="str">
        <f>IF(B22=0," ",VLOOKUP(B22,'4 Liste de clubs'!$A$2:$C$450,3,FALSE))</f>
        <v xml:space="preserve"> </v>
      </c>
      <c r="E22" s="97"/>
      <c r="F22" s="97"/>
      <c r="G22" s="97"/>
      <c r="H22" s="98">
        <f t="shared" ref="H22:H45" si="0">SUM(E22:G22)</f>
        <v>0</v>
      </c>
      <c r="I22" s="26"/>
      <c r="J22" s="26"/>
    </row>
    <row r="23" spans="1:10" ht="20.100000000000001" customHeight="1" x14ac:dyDescent="0.2">
      <c r="B23" s="85"/>
      <c r="C23" s="95" t="str">
        <f>IF(B23=0," ",VLOOKUP(B23,'4 Liste de clubs'!$A$2:$C$450,2,FALSE))</f>
        <v xml:space="preserve"> </v>
      </c>
      <c r="D23" s="95" t="str">
        <f>IF(B23=0," ",VLOOKUP(B23,'4 Liste de clubs'!$A$2:$C$450,3,FALSE))</f>
        <v xml:space="preserve"> </v>
      </c>
      <c r="E23" s="99"/>
      <c r="F23" s="99"/>
      <c r="G23" s="99"/>
      <c r="H23" s="100">
        <f t="shared" si="0"/>
        <v>0</v>
      </c>
      <c r="I23" s="26"/>
      <c r="J23" s="26"/>
    </row>
    <row r="24" spans="1:10" ht="20.100000000000001" customHeight="1" x14ac:dyDescent="0.2">
      <c r="B24" s="85"/>
      <c r="C24" s="95" t="str">
        <f>IF(B24=0," ",VLOOKUP(B24,'4 Liste de clubs'!$A$2:$C$450,2,FALSE))</f>
        <v xml:space="preserve"> </v>
      </c>
      <c r="D24" s="95" t="str">
        <f>IF(B24=0," ",VLOOKUP(B24,'4 Liste de clubs'!$A$2:$C$450,3,FALSE))</f>
        <v xml:space="preserve"> </v>
      </c>
      <c r="E24" s="99"/>
      <c r="F24" s="99"/>
      <c r="G24" s="99"/>
      <c r="H24" s="100">
        <f t="shared" si="0"/>
        <v>0</v>
      </c>
      <c r="I24" s="26"/>
      <c r="J24" s="26"/>
    </row>
    <row r="25" spans="1:10" ht="20.100000000000001" customHeight="1" x14ac:dyDescent="0.2">
      <c r="B25" s="85"/>
      <c r="C25" s="95" t="str">
        <f>IF(B25=0," ",VLOOKUP(B25,'4 Liste de clubs'!$A$2:$C$450,2,FALSE))</f>
        <v xml:space="preserve"> </v>
      </c>
      <c r="D25" s="95" t="str">
        <f>IF(B25=0," ",VLOOKUP(B25,'4 Liste de clubs'!$A$2:$C$450,3,FALSE))</f>
        <v xml:space="preserve"> </v>
      </c>
      <c r="E25" s="99"/>
      <c r="F25" s="99"/>
      <c r="G25" s="99"/>
      <c r="H25" s="100">
        <f t="shared" si="0"/>
        <v>0</v>
      </c>
      <c r="I25" s="26"/>
      <c r="J25" s="26"/>
    </row>
    <row r="26" spans="1:10" ht="20.100000000000001" customHeight="1" x14ac:dyDescent="0.2">
      <c r="B26" s="85"/>
      <c r="C26" s="95" t="str">
        <f>IF(B26=0," ",VLOOKUP(B26,'4 Liste de clubs'!$A$2:$C$450,2,FALSE))</f>
        <v xml:space="preserve"> </v>
      </c>
      <c r="D26" s="95" t="str">
        <f>IF(B26=0," ",VLOOKUP(B26,'4 Liste de clubs'!$A$2:$C$450,3,FALSE))</f>
        <v xml:space="preserve"> </v>
      </c>
      <c r="E26" s="99"/>
      <c r="F26" s="99"/>
      <c r="G26" s="99"/>
      <c r="H26" s="100">
        <f t="shared" si="0"/>
        <v>0</v>
      </c>
      <c r="I26" s="26"/>
      <c r="J26" s="26"/>
    </row>
    <row r="27" spans="1:10" ht="20.100000000000001" customHeight="1" x14ac:dyDescent="0.2">
      <c r="B27" s="85"/>
      <c r="C27" s="95" t="str">
        <f>IF(B27=0," ",VLOOKUP(B27,'4 Liste de clubs'!$A$2:$C$450,2,FALSE))</f>
        <v xml:space="preserve"> </v>
      </c>
      <c r="D27" s="95" t="str">
        <f>IF(B27=0," ",VLOOKUP(B27,'4 Liste de clubs'!$A$2:$C$450,3,FALSE))</f>
        <v xml:space="preserve"> </v>
      </c>
      <c r="E27" s="99"/>
      <c r="F27" s="99"/>
      <c r="G27" s="99"/>
      <c r="H27" s="100">
        <f t="shared" si="0"/>
        <v>0</v>
      </c>
      <c r="I27" s="26"/>
      <c r="J27" s="26"/>
    </row>
    <row r="28" spans="1:10" ht="20.100000000000001" customHeight="1" x14ac:dyDescent="0.2">
      <c r="B28" s="85"/>
      <c r="C28" s="95" t="str">
        <f>IF(B28=0," ",VLOOKUP(B28,'4 Liste de clubs'!$A$2:$C$450,2,FALSE))</f>
        <v xml:space="preserve"> </v>
      </c>
      <c r="D28" s="95" t="str">
        <f>IF(B28=0," ",VLOOKUP(B28,'4 Liste de clubs'!$A$2:$C$450,3,FALSE))</f>
        <v xml:space="preserve"> </v>
      </c>
      <c r="E28" s="99"/>
      <c r="F28" s="99"/>
      <c r="G28" s="99"/>
      <c r="H28" s="100">
        <f t="shared" si="0"/>
        <v>0</v>
      </c>
      <c r="I28" s="26"/>
      <c r="J28" s="26"/>
    </row>
    <row r="29" spans="1:10" ht="20.100000000000001" customHeight="1" x14ac:dyDescent="0.2">
      <c r="B29" s="85"/>
      <c r="C29" s="95" t="str">
        <f>IF(B29=0," ",VLOOKUP(B29,'4 Liste de clubs'!$A$2:$C$450,2,FALSE))</f>
        <v xml:space="preserve"> </v>
      </c>
      <c r="D29" s="95" t="str">
        <f>IF(B29=0," ",VLOOKUP(B29,'4 Liste de clubs'!$A$2:$C$450,3,FALSE))</f>
        <v xml:space="preserve"> </v>
      </c>
      <c r="E29" s="99"/>
      <c r="F29" s="99"/>
      <c r="G29" s="99"/>
      <c r="H29" s="100">
        <f t="shared" si="0"/>
        <v>0</v>
      </c>
      <c r="I29" s="26"/>
      <c r="J29" s="26"/>
    </row>
    <row r="30" spans="1:10" ht="20.100000000000001" customHeight="1" x14ac:dyDescent="0.2">
      <c r="B30" s="85"/>
      <c r="C30" s="95" t="str">
        <f>IF(B30=0," ",VLOOKUP(B30,'4 Liste de clubs'!$A$2:$C$450,2,FALSE))</f>
        <v xml:space="preserve"> </v>
      </c>
      <c r="D30" s="95" t="str">
        <f>IF(B30=0," ",VLOOKUP(B30,'4 Liste de clubs'!$A$2:$C$450,3,FALSE))</f>
        <v xml:space="preserve"> </v>
      </c>
      <c r="E30" s="99"/>
      <c r="F30" s="99"/>
      <c r="G30" s="99"/>
      <c r="H30" s="100">
        <f t="shared" si="0"/>
        <v>0</v>
      </c>
      <c r="I30" s="26"/>
      <c r="J30" s="26"/>
    </row>
    <row r="31" spans="1:10" ht="20.100000000000001" customHeight="1" x14ac:dyDescent="0.2">
      <c r="B31" s="85"/>
      <c r="C31" s="95" t="str">
        <f>IF(B31=0," ",VLOOKUP(B31,'4 Liste de clubs'!$A$2:$C$450,2,FALSE))</f>
        <v xml:space="preserve"> </v>
      </c>
      <c r="D31" s="95" t="str">
        <f>IF(B31=0," ",VLOOKUP(B31,'4 Liste de clubs'!$A$2:$C$450,3,FALSE))</f>
        <v xml:space="preserve"> </v>
      </c>
      <c r="E31" s="99"/>
      <c r="F31" s="99"/>
      <c r="G31" s="99"/>
      <c r="H31" s="100">
        <f t="shared" si="0"/>
        <v>0</v>
      </c>
      <c r="I31" s="26"/>
      <c r="J31" s="26"/>
    </row>
    <row r="32" spans="1:10" ht="20.100000000000001" customHeight="1" x14ac:dyDescent="0.2">
      <c r="B32" s="85"/>
      <c r="C32" s="95" t="str">
        <f>IF(B32=0," ",VLOOKUP(B32,'4 Liste de clubs'!$A$2:$C$450,2,FALSE))</f>
        <v xml:space="preserve"> </v>
      </c>
      <c r="D32" s="95" t="str">
        <f>IF(B32=0," ",VLOOKUP(B32,'4 Liste de clubs'!$A$2:$C$450,3,FALSE))</f>
        <v xml:space="preserve"> </v>
      </c>
      <c r="E32" s="99"/>
      <c r="F32" s="99"/>
      <c r="G32" s="99"/>
      <c r="H32" s="100">
        <f t="shared" si="0"/>
        <v>0</v>
      </c>
      <c r="I32" s="26"/>
      <c r="J32" s="26"/>
    </row>
    <row r="33" spans="2:10" ht="20.100000000000001" customHeight="1" x14ac:dyDescent="0.2">
      <c r="B33" s="85"/>
      <c r="C33" s="95" t="str">
        <f>IF(B33=0," ",VLOOKUP(B33,'4 Liste de clubs'!$A$2:$C$450,2,FALSE))</f>
        <v xml:space="preserve"> </v>
      </c>
      <c r="D33" s="95" t="str">
        <f>IF(B33=0," ",VLOOKUP(B33,'4 Liste de clubs'!$A$2:$C$450,3,FALSE))</f>
        <v xml:space="preserve"> </v>
      </c>
      <c r="E33" s="99"/>
      <c r="F33" s="99"/>
      <c r="G33" s="99"/>
      <c r="H33" s="100">
        <f t="shared" si="0"/>
        <v>0</v>
      </c>
      <c r="I33" s="26"/>
      <c r="J33" s="26"/>
    </row>
    <row r="34" spans="2:10" ht="20.100000000000001" customHeight="1" x14ac:dyDescent="0.2">
      <c r="B34" s="85"/>
      <c r="C34" s="95" t="str">
        <f>IF(B34=0," ",VLOOKUP(B34,'4 Liste de clubs'!$A$2:$C$450,2,FALSE))</f>
        <v xml:space="preserve"> </v>
      </c>
      <c r="D34" s="95" t="str">
        <f>IF(B34=0," ",VLOOKUP(B34,'4 Liste de clubs'!$A$2:$C$450,3,FALSE))</f>
        <v xml:space="preserve"> </v>
      </c>
      <c r="E34" s="99"/>
      <c r="F34" s="99"/>
      <c r="G34" s="99"/>
      <c r="H34" s="100">
        <f t="shared" si="0"/>
        <v>0</v>
      </c>
      <c r="I34" s="26"/>
      <c r="J34" s="26"/>
    </row>
    <row r="35" spans="2:10" ht="20.100000000000001" customHeight="1" x14ac:dyDescent="0.2">
      <c r="B35" s="85"/>
      <c r="C35" s="95" t="str">
        <f>IF(B35=0," ",VLOOKUP(B35,'4 Liste de clubs'!$A$2:$C$450,2,FALSE))</f>
        <v xml:space="preserve"> </v>
      </c>
      <c r="D35" s="95" t="str">
        <f>IF(B35=0," ",VLOOKUP(B35,'4 Liste de clubs'!$A$2:$C$450,3,FALSE))</f>
        <v xml:space="preserve"> </v>
      </c>
      <c r="E35" s="99"/>
      <c r="F35" s="99"/>
      <c r="G35" s="99"/>
      <c r="H35" s="100">
        <f t="shared" si="0"/>
        <v>0</v>
      </c>
      <c r="I35" s="26"/>
      <c r="J35" s="26"/>
    </row>
    <row r="36" spans="2:10" ht="20.100000000000001" customHeight="1" x14ac:dyDescent="0.2">
      <c r="B36" s="85"/>
      <c r="C36" s="95" t="str">
        <f>IF(B36=0," ",VLOOKUP(B36,'4 Liste de clubs'!$A$2:$C$450,2,FALSE))</f>
        <v xml:space="preserve"> </v>
      </c>
      <c r="D36" s="95" t="str">
        <f>IF(B36=0," ",VLOOKUP(B36,'4 Liste de clubs'!$A$2:$C$450,3,FALSE))</f>
        <v xml:space="preserve"> </v>
      </c>
      <c r="E36" s="99"/>
      <c r="F36" s="99"/>
      <c r="G36" s="99"/>
      <c r="H36" s="100">
        <f t="shared" si="0"/>
        <v>0</v>
      </c>
      <c r="I36" s="26"/>
      <c r="J36" s="26"/>
    </row>
    <row r="37" spans="2:10" ht="20.100000000000001" customHeight="1" x14ac:dyDescent="0.2">
      <c r="B37" s="85"/>
      <c r="C37" s="95" t="str">
        <f>IF(B37=0," ",VLOOKUP(B37,'4 Liste de clubs'!$A$2:$C$450,2,FALSE))</f>
        <v xml:space="preserve"> </v>
      </c>
      <c r="D37" s="95" t="str">
        <f>IF(B37=0," ",VLOOKUP(B37,'4 Liste de clubs'!$A$2:$C$450,3,FALSE))</f>
        <v xml:space="preserve"> </v>
      </c>
      <c r="E37" s="99"/>
      <c r="F37" s="99"/>
      <c r="G37" s="99"/>
      <c r="H37" s="100">
        <f t="shared" si="0"/>
        <v>0</v>
      </c>
      <c r="I37" s="26"/>
      <c r="J37" s="26"/>
    </row>
    <row r="38" spans="2:10" ht="20.100000000000001" customHeight="1" x14ac:dyDescent="0.2">
      <c r="B38" s="85"/>
      <c r="C38" s="95" t="str">
        <f>IF(B38=0," ",VLOOKUP(B38,'4 Liste de clubs'!$A$2:$C$450,2,FALSE))</f>
        <v xml:space="preserve"> </v>
      </c>
      <c r="D38" s="95" t="str">
        <f>IF(B38=0," ",VLOOKUP(B38,'4 Liste de clubs'!$A$2:$C$450,3,FALSE))</f>
        <v xml:space="preserve"> </v>
      </c>
      <c r="E38" s="99"/>
      <c r="F38" s="99"/>
      <c r="G38" s="99"/>
      <c r="H38" s="100">
        <f t="shared" si="0"/>
        <v>0</v>
      </c>
      <c r="I38" s="26"/>
      <c r="J38" s="26"/>
    </row>
    <row r="39" spans="2:10" ht="20.100000000000001" customHeight="1" x14ac:dyDescent="0.2">
      <c r="B39" s="85"/>
      <c r="C39" s="95" t="str">
        <f>IF(B39=0," ",VLOOKUP(B39,'4 Liste de clubs'!$A$2:$C$450,2,FALSE))</f>
        <v xml:space="preserve"> </v>
      </c>
      <c r="D39" s="95" t="str">
        <f>IF(B39=0," ",VLOOKUP(B39,'4 Liste de clubs'!$A$2:$C$450,3,FALSE))</f>
        <v xml:space="preserve"> </v>
      </c>
      <c r="E39" s="99"/>
      <c r="F39" s="99"/>
      <c r="G39" s="99"/>
      <c r="H39" s="100">
        <f t="shared" si="0"/>
        <v>0</v>
      </c>
      <c r="I39" s="26"/>
      <c r="J39" s="26"/>
    </row>
    <row r="40" spans="2:10" ht="20.100000000000001" customHeight="1" x14ac:dyDescent="0.2">
      <c r="B40" s="85"/>
      <c r="C40" s="95" t="str">
        <f>IF(B40=0," ",VLOOKUP(B40,'4 Liste de clubs'!$A$2:$C$450,2,FALSE))</f>
        <v xml:space="preserve"> </v>
      </c>
      <c r="D40" s="95" t="str">
        <f>IF(B40=0," ",VLOOKUP(B40,'4 Liste de clubs'!$A$2:$C$450,3,FALSE))</f>
        <v xml:space="preserve"> </v>
      </c>
      <c r="E40" s="99"/>
      <c r="F40" s="99"/>
      <c r="G40" s="99"/>
      <c r="H40" s="100">
        <f t="shared" si="0"/>
        <v>0</v>
      </c>
      <c r="I40" s="26"/>
      <c r="J40" s="26"/>
    </row>
    <row r="41" spans="2:10" ht="20.100000000000001" customHeight="1" x14ac:dyDescent="0.2">
      <c r="B41" s="85"/>
      <c r="C41" s="95" t="str">
        <f>IF(B41=0," ",VLOOKUP(B41,'4 Liste de clubs'!$A$2:$C$450,2,FALSE))</f>
        <v xml:space="preserve"> </v>
      </c>
      <c r="D41" s="95" t="str">
        <f>IF(B41=0," ",VLOOKUP(B41,'4 Liste de clubs'!$A$2:$C$450,3,FALSE))</f>
        <v xml:space="preserve"> </v>
      </c>
      <c r="E41" s="99"/>
      <c r="F41" s="99"/>
      <c r="G41" s="99"/>
      <c r="H41" s="100">
        <f t="shared" si="0"/>
        <v>0</v>
      </c>
      <c r="I41" s="26"/>
      <c r="J41" s="26"/>
    </row>
    <row r="42" spans="2:10" ht="20.100000000000001" customHeight="1" x14ac:dyDescent="0.2">
      <c r="B42" s="85"/>
      <c r="C42" s="95" t="str">
        <f>IF(B42=0," ",VLOOKUP(B42,'4 Liste de clubs'!$A$2:$C$450,2,FALSE))</f>
        <v xml:space="preserve"> </v>
      </c>
      <c r="D42" s="95" t="str">
        <f>IF(B42=0," ",VLOOKUP(B42,'4 Liste de clubs'!$A$2:$C$450,3,FALSE))</f>
        <v xml:space="preserve"> </v>
      </c>
      <c r="E42" s="99"/>
      <c r="F42" s="99"/>
      <c r="G42" s="99"/>
      <c r="H42" s="100">
        <f t="shared" si="0"/>
        <v>0</v>
      </c>
      <c r="I42" s="26"/>
      <c r="J42" s="26"/>
    </row>
    <row r="43" spans="2:10" ht="20.100000000000001" customHeight="1" x14ac:dyDescent="0.2">
      <c r="B43" s="85"/>
      <c r="C43" s="95" t="str">
        <f>IF(B43=0," ",VLOOKUP(B43,'4 Liste de clubs'!$A$2:$C$450,2,FALSE))</f>
        <v xml:space="preserve"> </v>
      </c>
      <c r="D43" s="95" t="str">
        <f>IF(B43=0," ",VLOOKUP(B43,'4 Liste de clubs'!$A$2:$C$450,3,FALSE))</f>
        <v xml:space="preserve"> </v>
      </c>
      <c r="E43" s="99"/>
      <c r="F43" s="99"/>
      <c r="G43" s="99"/>
      <c r="H43" s="100">
        <f t="shared" si="0"/>
        <v>0</v>
      </c>
      <c r="I43" s="26"/>
      <c r="J43" s="26"/>
    </row>
    <row r="44" spans="2:10" ht="20.100000000000001" customHeight="1" x14ac:dyDescent="0.2">
      <c r="B44" s="85"/>
      <c r="C44" s="95" t="str">
        <f>IF(B44=0," ",VLOOKUP(B44,'4 Liste de clubs'!$A$2:$C$450,2,FALSE))</f>
        <v xml:space="preserve"> </v>
      </c>
      <c r="D44" s="28" t="str">
        <f>IF(B44=0," ",VLOOKUP(B44,'4 Liste de clubs'!$A$2:$C$450,3,FALSE))</f>
        <v xml:space="preserve"> </v>
      </c>
      <c r="E44" s="99"/>
      <c r="F44" s="99"/>
      <c r="G44" s="99"/>
      <c r="H44" s="100">
        <f t="shared" si="0"/>
        <v>0</v>
      </c>
      <c r="I44" s="26"/>
      <c r="J44" s="26"/>
    </row>
    <row r="45" spans="2:10" ht="20.100000000000001" customHeight="1" x14ac:dyDescent="0.2">
      <c r="B45" s="85"/>
      <c r="C45" s="95" t="str">
        <f>IF(B45=0," ",VLOOKUP(B45,'4 Liste de clubs'!$A$2:$C$450,2,FALSE))</f>
        <v xml:space="preserve"> </v>
      </c>
      <c r="D45" s="95" t="str">
        <f>IF(B45=0," ",VLOOKUP(B45,'4 Liste de clubs'!$A$2:$C$450,3,FALSE))</f>
        <v xml:space="preserve"> </v>
      </c>
      <c r="E45" s="99"/>
      <c r="F45" s="99"/>
      <c r="G45" s="99"/>
      <c r="H45" s="100">
        <f t="shared" si="0"/>
        <v>0</v>
      </c>
      <c r="I45" s="26"/>
      <c r="J45" s="26"/>
    </row>
    <row r="46" spans="2:10" ht="20.100000000000001" customHeight="1" x14ac:dyDescent="0.2">
      <c r="B46" s="17"/>
      <c r="C46" s="95" t="str">
        <f>IF(B46=0," ",VLOOKUP(B46,'4 Liste de clubs'!$A$2:$C$450,2,FALSE))</f>
        <v xml:space="preserve"> </v>
      </c>
      <c r="D46" s="95" t="str">
        <f>IF(B46=0," ",VLOOKUP(B46,'4 Liste de clubs'!$A$2:$C$450,3,FALSE))</f>
        <v xml:space="preserve"> </v>
      </c>
      <c r="E46" s="99"/>
      <c r="F46" s="99"/>
      <c r="G46" s="99"/>
      <c r="H46" s="100">
        <f t="shared" ref="H46:H102" si="1">SUM(E46:G46)</f>
        <v>0</v>
      </c>
      <c r="I46" s="26"/>
      <c r="J46" s="26"/>
    </row>
    <row r="47" spans="2:10" ht="20.100000000000001" customHeight="1" x14ac:dyDescent="0.2">
      <c r="B47" s="17"/>
      <c r="C47" s="95" t="str">
        <f>IF(B47=0," ",VLOOKUP(B47,'4 Liste de clubs'!$A$2:$C$450,2,FALSE))</f>
        <v xml:space="preserve"> </v>
      </c>
      <c r="D47" s="95" t="str">
        <f>IF(B47=0," ",VLOOKUP(B47,'4 Liste de clubs'!$A$2:$C$450,3,FALSE))</f>
        <v xml:space="preserve"> </v>
      </c>
      <c r="E47" s="99"/>
      <c r="F47" s="99"/>
      <c r="G47" s="99"/>
      <c r="H47" s="100">
        <f t="shared" si="1"/>
        <v>0</v>
      </c>
      <c r="I47" s="26"/>
      <c r="J47" s="26"/>
    </row>
    <row r="48" spans="2:10" ht="20.100000000000001" customHeight="1" x14ac:dyDescent="0.2">
      <c r="B48" s="17"/>
      <c r="C48" s="95" t="str">
        <f>IF(B48=0," ",VLOOKUP(B48,'4 Liste de clubs'!$A$2:$C$450,2,FALSE))</f>
        <v xml:space="preserve"> </v>
      </c>
      <c r="D48" s="95" t="str">
        <f>IF(B48=0," ",VLOOKUP(B48,'4 Liste de clubs'!$A$2:$C$450,3,FALSE))</f>
        <v xml:space="preserve"> </v>
      </c>
      <c r="E48" s="99"/>
      <c r="F48" s="99"/>
      <c r="G48" s="99"/>
      <c r="H48" s="100">
        <f t="shared" si="1"/>
        <v>0</v>
      </c>
      <c r="I48" s="26"/>
      <c r="J48" s="26"/>
    </row>
    <row r="49" spans="2:10" ht="20.100000000000001" customHeight="1" x14ac:dyDescent="0.2">
      <c r="B49" s="17"/>
      <c r="C49" s="95" t="str">
        <f>IF(B49=0," ",VLOOKUP(B49,'4 Liste de clubs'!$A$2:$C$450,2,FALSE))</f>
        <v xml:space="preserve"> </v>
      </c>
      <c r="D49" s="95" t="str">
        <f>IF(B49=0," ",VLOOKUP(B49,'4 Liste de clubs'!$A$2:$C$450,3,FALSE))</f>
        <v xml:space="preserve"> </v>
      </c>
      <c r="E49" s="99"/>
      <c r="F49" s="99"/>
      <c r="G49" s="99"/>
      <c r="H49" s="100">
        <f t="shared" si="1"/>
        <v>0</v>
      </c>
      <c r="I49" s="26"/>
      <c r="J49" s="26"/>
    </row>
    <row r="50" spans="2:10" ht="20.100000000000001" customHeight="1" x14ac:dyDescent="0.2">
      <c r="B50" s="17"/>
      <c r="C50" s="95" t="str">
        <f>IF(B50=0," ",VLOOKUP(B50,'4 Liste de clubs'!$A$2:$C$450,2,FALSE))</f>
        <v xml:space="preserve"> </v>
      </c>
      <c r="D50" s="95" t="str">
        <f>IF(B50=0," ",VLOOKUP(B50,'4 Liste de clubs'!$A$2:$C$450,3,FALSE))</f>
        <v xml:space="preserve"> </v>
      </c>
      <c r="E50" s="99"/>
      <c r="F50" s="99"/>
      <c r="G50" s="99"/>
      <c r="H50" s="100">
        <f t="shared" si="1"/>
        <v>0</v>
      </c>
      <c r="I50" s="26"/>
      <c r="J50" s="26"/>
    </row>
    <row r="51" spans="2:10" ht="20.100000000000001" customHeight="1" x14ac:dyDescent="0.2">
      <c r="B51" s="17"/>
      <c r="C51" s="95" t="str">
        <f>IF(B51=0," ",VLOOKUP(B51,'4 Liste de clubs'!$A$2:$C$450,2,FALSE))</f>
        <v xml:space="preserve"> </v>
      </c>
      <c r="D51" s="95" t="str">
        <f>IF(B51=0," ",VLOOKUP(B51,'4 Liste de clubs'!$A$2:$C$450,3,FALSE))</f>
        <v xml:space="preserve"> </v>
      </c>
      <c r="E51" s="99"/>
      <c r="F51" s="99"/>
      <c r="G51" s="99"/>
      <c r="H51" s="100">
        <f t="shared" si="1"/>
        <v>0</v>
      </c>
      <c r="I51" s="26"/>
      <c r="J51" s="26"/>
    </row>
    <row r="52" spans="2:10" ht="20.100000000000001" customHeight="1" x14ac:dyDescent="0.2">
      <c r="B52" s="17"/>
      <c r="C52" s="95" t="str">
        <f>IF(B52=0," ",VLOOKUP(B52,'4 Liste de clubs'!$A$2:$C$450,2,FALSE))</f>
        <v xml:space="preserve"> </v>
      </c>
      <c r="D52" s="95" t="str">
        <f>IF(B52=0," ",VLOOKUP(B52,'4 Liste de clubs'!$A$2:$C$450,3,FALSE))</f>
        <v xml:space="preserve"> </v>
      </c>
      <c r="E52" s="99"/>
      <c r="F52" s="99"/>
      <c r="G52" s="99"/>
      <c r="H52" s="100">
        <f t="shared" si="1"/>
        <v>0</v>
      </c>
      <c r="I52" s="26"/>
      <c r="J52" s="26"/>
    </row>
    <row r="53" spans="2:10" ht="20.100000000000001" customHeight="1" x14ac:dyDescent="0.2">
      <c r="B53" s="17"/>
      <c r="C53" s="95" t="str">
        <f>IF(B53=0," ",VLOOKUP(B53,'4 Liste de clubs'!$A$2:$C$450,2,FALSE))</f>
        <v xml:space="preserve"> </v>
      </c>
      <c r="D53" s="95" t="str">
        <f>IF(B53=0," ",VLOOKUP(B53,'4 Liste de clubs'!$A$2:$C$450,3,FALSE))</f>
        <v xml:space="preserve"> </v>
      </c>
      <c r="E53" s="99"/>
      <c r="F53" s="99"/>
      <c r="G53" s="99"/>
      <c r="H53" s="100">
        <f t="shared" si="1"/>
        <v>0</v>
      </c>
      <c r="I53" s="26"/>
      <c r="J53" s="26"/>
    </row>
    <row r="54" spans="2:10" ht="20.100000000000001" customHeight="1" x14ac:dyDescent="0.2">
      <c r="B54" s="17"/>
      <c r="C54" s="95" t="str">
        <f>IF(B54=0," ",VLOOKUP(B54,'4 Liste de clubs'!$A$2:$C$450,2,FALSE))</f>
        <v xml:space="preserve"> </v>
      </c>
      <c r="D54" s="95" t="str">
        <f>IF(B54=0," ",VLOOKUP(B54,'4 Liste de clubs'!$A$2:$C$450,3,FALSE))</f>
        <v xml:space="preserve"> </v>
      </c>
      <c r="E54" s="99"/>
      <c r="F54" s="99"/>
      <c r="G54" s="99"/>
      <c r="H54" s="100">
        <f t="shared" si="1"/>
        <v>0</v>
      </c>
      <c r="I54" s="26"/>
      <c r="J54" s="26"/>
    </row>
    <row r="55" spans="2:10" ht="20.100000000000001" customHeight="1" x14ac:dyDescent="0.2">
      <c r="B55" s="17"/>
      <c r="C55" s="95" t="str">
        <f>IF(B55=0," ",VLOOKUP(B55,'4 Liste de clubs'!$A$2:$C$450,2,FALSE))</f>
        <v xml:space="preserve"> </v>
      </c>
      <c r="D55" s="95" t="str">
        <f>IF(B55=0," ",VLOOKUP(B55,'4 Liste de clubs'!$A$2:$C$450,3,FALSE))</f>
        <v xml:space="preserve"> </v>
      </c>
      <c r="E55" s="99"/>
      <c r="F55" s="99"/>
      <c r="G55" s="99"/>
      <c r="H55" s="100">
        <f t="shared" si="1"/>
        <v>0</v>
      </c>
      <c r="I55" s="26"/>
      <c r="J55" s="26"/>
    </row>
    <row r="56" spans="2:10" ht="20.100000000000001" customHeight="1" x14ac:dyDescent="0.2">
      <c r="B56" s="17"/>
      <c r="C56" s="95" t="str">
        <f>IF(B56=0," ",VLOOKUP(B56,'4 Liste de clubs'!$A$2:$C$450,2,FALSE))</f>
        <v xml:space="preserve"> </v>
      </c>
      <c r="D56" s="95" t="str">
        <f>IF(B56=0," ",VLOOKUP(B56,'4 Liste de clubs'!$A$2:$C$450,3,FALSE))</f>
        <v xml:space="preserve"> </v>
      </c>
      <c r="E56" s="99"/>
      <c r="F56" s="99"/>
      <c r="G56" s="99"/>
      <c r="H56" s="100">
        <f t="shared" si="1"/>
        <v>0</v>
      </c>
      <c r="I56" s="26"/>
      <c r="J56" s="26"/>
    </row>
    <row r="57" spans="2:10" ht="20.100000000000001" customHeight="1" x14ac:dyDescent="0.2">
      <c r="B57" s="17"/>
      <c r="C57" s="95" t="str">
        <f>IF(B57=0," ",VLOOKUP(B57,'4 Liste de clubs'!$A$2:$C$450,2,FALSE))</f>
        <v xml:space="preserve"> </v>
      </c>
      <c r="D57" s="95" t="str">
        <f>IF(B57=0," ",VLOOKUP(B57,'4 Liste de clubs'!$A$2:$C$450,3,FALSE))</f>
        <v xml:space="preserve"> </v>
      </c>
      <c r="E57" s="99"/>
      <c r="F57" s="99"/>
      <c r="G57" s="99"/>
      <c r="H57" s="100">
        <f t="shared" si="1"/>
        <v>0</v>
      </c>
      <c r="I57" s="26"/>
      <c r="J57" s="26"/>
    </row>
    <row r="58" spans="2:10" ht="20.100000000000001" customHeight="1" x14ac:dyDescent="0.2">
      <c r="B58" s="17"/>
      <c r="C58" s="95" t="str">
        <f>IF(B58=0," ",VLOOKUP(B58,'4 Liste de clubs'!$A$2:$C$450,2,FALSE))</f>
        <v xml:space="preserve"> </v>
      </c>
      <c r="D58" s="95" t="str">
        <f>IF(B58=0," ",VLOOKUP(B58,'4 Liste de clubs'!$A$2:$C$450,3,FALSE))</f>
        <v xml:space="preserve"> </v>
      </c>
      <c r="E58" s="99"/>
      <c r="F58" s="99"/>
      <c r="G58" s="99"/>
      <c r="H58" s="100">
        <f t="shared" si="1"/>
        <v>0</v>
      </c>
      <c r="I58" s="26"/>
      <c r="J58" s="26"/>
    </row>
    <row r="59" spans="2:10" ht="20.100000000000001" customHeight="1" x14ac:dyDescent="0.2">
      <c r="B59" s="17"/>
      <c r="C59" s="95" t="str">
        <f>IF(B59=0," ",VLOOKUP(B59,'4 Liste de clubs'!$A$2:$C$450,2,FALSE))</f>
        <v xml:space="preserve"> </v>
      </c>
      <c r="D59" s="95" t="str">
        <f>IF(B59=0," ",VLOOKUP(B59,'4 Liste de clubs'!$A$2:$C$450,3,FALSE))</f>
        <v xml:space="preserve"> </v>
      </c>
      <c r="E59" s="99"/>
      <c r="F59" s="99"/>
      <c r="G59" s="99"/>
      <c r="H59" s="100">
        <f t="shared" si="1"/>
        <v>0</v>
      </c>
      <c r="I59" s="26"/>
      <c r="J59" s="26"/>
    </row>
    <row r="60" spans="2:10" ht="20.100000000000001" customHeight="1" x14ac:dyDescent="0.2">
      <c r="B60" s="17"/>
      <c r="C60" s="95" t="str">
        <f>IF(B60=0," ",VLOOKUP(B60,'4 Liste de clubs'!$A$2:$C$450,2,FALSE))</f>
        <v xml:space="preserve"> </v>
      </c>
      <c r="D60" s="95" t="str">
        <f>IF(B60=0," ",VLOOKUP(B60,'4 Liste de clubs'!$A$2:$C$450,3,FALSE))</f>
        <v xml:space="preserve"> </v>
      </c>
      <c r="E60" s="99"/>
      <c r="F60" s="99"/>
      <c r="G60" s="99"/>
      <c r="H60" s="100">
        <f t="shared" si="1"/>
        <v>0</v>
      </c>
      <c r="I60" s="26"/>
      <c r="J60" s="26"/>
    </row>
    <row r="61" spans="2:10" ht="20.100000000000001" customHeight="1" x14ac:dyDescent="0.2">
      <c r="B61" s="17"/>
      <c r="C61" s="95" t="str">
        <f>IF(B61=0," ",VLOOKUP(B61,'4 Liste de clubs'!$A$2:$C$450,2,FALSE))</f>
        <v xml:space="preserve"> </v>
      </c>
      <c r="D61" s="95" t="str">
        <f>IF(B61=0," ",VLOOKUP(B61,'4 Liste de clubs'!$A$2:$C$450,3,FALSE))</f>
        <v xml:space="preserve"> </v>
      </c>
      <c r="E61" s="99"/>
      <c r="F61" s="99"/>
      <c r="G61" s="99"/>
      <c r="H61" s="100">
        <f t="shared" si="1"/>
        <v>0</v>
      </c>
      <c r="I61" s="26"/>
      <c r="J61" s="26"/>
    </row>
    <row r="62" spans="2:10" ht="20.100000000000001" customHeight="1" x14ac:dyDescent="0.2">
      <c r="B62" s="17"/>
      <c r="C62" s="95" t="str">
        <f>IF(B62=0," ",VLOOKUP(B62,'4 Liste de clubs'!$A$2:$C$450,2,FALSE))</f>
        <v xml:space="preserve"> </v>
      </c>
      <c r="D62" s="95" t="str">
        <f>IF(B62=0," ",VLOOKUP(B62,'4 Liste de clubs'!$A$2:$C$450,3,FALSE))</f>
        <v xml:space="preserve"> </v>
      </c>
      <c r="E62" s="99"/>
      <c r="F62" s="99"/>
      <c r="G62" s="99"/>
      <c r="H62" s="100">
        <f t="shared" si="1"/>
        <v>0</v>
      </c>
      <c r="I62" s="26"/>
      <c r="J62" s="26"/>
    </row>
    <row r="63" spans="2:10" ht="20.100000000000001" customHeight="1" x14ac:dyDescent="0.2">
      <c r="B63" s="17"/>
      <c r="C63" s="95" t="str">
        <f>IF(B63=0," ",VLOOKUP(B63,'4 Liste de clubs'!$A$2:$C$450,2,FALSE))</f>
        <v xml:space="preserve"> </v>
      </c>
      <c r="D63" s="95" t="str">
        <f>IF(B63=0," ",VLOOKUP(B63,'4 Liste de clubs'!$A$2:$C$450,3,FALSE))</f>
        <v xml:space="preserve"> </v>
      </c>
      <c r="E63" s="99"/>
      <c r="F63" s="99"/>
      <c r="G63" s="99"/>
      <c r="H63" s="100">
        <f t="shared" si="1"/>
        <v>0</v>
      </c>
      <c r="I63" s="26"/>
      <c r="J63" s="26"/>
    </row>
    <row r="64" spans="2:10" ht="20.100000000000001" customHeight="1" x14ac:dyDescent="0.2">
      <c r="B64" s="17"/>
      <c r="C64" s="95" t="str">
        <f>IF(B64=0," ",VLOOKUP(B64,'4 Liste de clubs'!$A$2:$C$450,2,FALSE))</f>
        <v xml:space="preserve"> </v>
      </c>
      <c r="D64" s="95" t="str">
        <f>IF(B64=0," ",VLOOKUP(B64,'4 Liste de clubs'!$A$2:$C$450,3,FALSE))</f>
        <v xml:space="preserve"> </v>
      </c>
      <c r="E64" s="99"/>
      <c r="F64" s="99"/>
      <c r="G64" s="99"/>
      <c r="H64" s="100">
        <f t="shared" si="1"/>
        <v>0</v>
      </c>
      <c r="I64" s="26"/>
      <c r="J64" s="26"/>
    </row>
    <row r="65" spans="2:10" ht="20.100000000000001" customHeight="1" x14ac:dyDescent="0.2">
      <c r="B65" s="17"/>
      <c r="C65" s="95" t="str">
        <f>IF(B65=0," ",VLOOKUP(B65,'4 Liste de clubs'!$A$2:$C$450,2,FALSE))</f>
        <v xml:space="preserve"> </v>
      </c>
      <c r="D65" s="95" t="str">
        <f>IF(B65=0," ",VLOOKUP(B65,'4 Liste de clubs'!$A$2:$C$450,3,FALSE))</f>
        <v xml:space="preserve"> </v>
      </c>
      <c r="E65" s="99"/>
      <c r="F65" s="99"/>
      <c r="G65" s="99"/>
      <c r="H65" s="100">
        <f t="shared" si="1"/>
        <v>0</v>
      </c>
      <c r="I65" s="26"/>
      <c r="J65" s="26"/>
    </row>
    <row r="66" spans="2:10" ht="20.100000000000001" customHeight="1" x14ac:dyDescent="0.2">
      <c r="B66" s="17"/>
      <c r="C66" s="95" t="str">
        <f>IF(B66=0," ",VLOOKUP(B66,'4 Liste de clubs'!$A$2:$C$450,2,FALSE))</f>
        <v xml:space="preserve"> </v>
      </c>
      <c r="D66" s="95" t="str">
        <f>IF(B66=0," ",VLOOKUP(B66,'4 Liste de clubs'!$A$2:$C$450,3,FALSE))</f>
        <v xml:space="preserve"> </v>
      </c>
      <c r="E66" s="99"/>
      <c r="F66" s="99"/>
      <c r="G66" s="99"/>
      <c r="H66" s="100">
        <f t="shared" si="1"/>
        <v>0</v>
      </c>
      <c r="I66" s="26"/>
      <c r="J66" s="26"/>
    </row>
    <row r="67" spans="2:10" ht="20.100000000000001" customHeight="1" x14ac:dyDescent="0.2">
      <c r="B67" s="17"/>
      <c r="C67" s="95" t="str">
        <f>IF(B67=0," ",VLOOKUP(B67,'4 Liste de clubs'!$A$2:$C$450,2,FALSE))</f>
        <v xml:space="preserve"> </v>
      </c>
      <c r="D67" s="95" t="str">
        <f>IF(B67=0," ",VLOOKUP(B67,'4 Liste de clubs'!$A$2:$C$450,3,FALSE))</f>
        <v xml:space="preserve"> </v>
      </c>
      <c r="E67" s="99"/>
      <c r="F67" s="99"/>
      <c r="G67" s="99"/>
      <c r="H67" s="100">
        <f t="shared" si="1"/>
        <v>0</v>
      </c>
      <c r="I67" s="26"/>
      <c r="J67" s="26"/>
    </row>
    <row r="68" spans="2:10" ht="20.100000000000001" customHeight="1" x14ac:dyDescent="0.2">
      <c r="B68" s="17"/>
      <c r="C68" s="95" t="str">
        <f>IF(B68=0," ",VLOOKUP(B68,'4 Liste de clubs'!$A$2:$C$450,2,FALSE))</f>
        <v xml:space="preserve"> </v>
      </c>
      <c r="D68" s="95" t="str">
        <f>IF(B68=0," ",VLOOKUP(B68,'4 Liste de clubs'!$A$2:$C$450,3,FALSE))</f>
        <v xml:space="preserve"> </v>
      </c>
      <c r="E68" s="99"/>
      <c r="F68" s="99"/>
      <c r="G68" s="99"/>
      <c r="H68" s="100">
        <f t="shared" si="1"/>
        <v>0</v>
      </c>
      <c r="I68" s="26"/>
      <c r="J68" s="26"/>
    </row>
    <row r="69" spans="2:10" ht="20.100000000000001" customHeight="1" x14ac:dyDescent="0.2">
      <c r="B69" s="17"/>
      <c r="C69" s="95" t="str">
        <f>IF(B69=0," ",VLOOKUP(B69,'4 Liste de clubs'!$A$2:$C$450,2,FALSE))</f>
        <v xml:space="preserve"> </v>
      </c>
      <c r="D69" s="95" t="str">
        <f>IF(B69=0," ",VLOOKUP(B69,'4 Liste de clubs'!$A$2:$C$450,3,FALSE))</f>
        <v xml:space="preserve"> </v>
      </c>
      <c r="E69" s="99"/>
      <c r="F69" s="99"/>
      <c r="G69" s="99"/>
      <c r="H69" s="100">
        <f t="shared" si="1"/>
        <v>0</v>
      </c>
      <c r="I69" s="26"/>
      <c r="J69" s="26"/>
    </row>
    <row r="70" spans="2:10" ht="20.100000000000001" customHeight="1" x14ac:dyDescent="0.2">
      <c r="B70" s="17"/>
      <c r="C70" s="95" t="str">
        <f>IF(B70=0," ",VLOOKUP(B70,'4 Liste de clubs'!$A$2:$C$450,2,FALSE))</f>
        <v xml:space="preserve"> </v>
      </c>
      <c r="D70" s="95" t="str">
        <f>IF(B70=0," ",VLOOKUP(B70,'4 Liste de clubs'!$A$2:$C$450,3,FALSE))</f>
        <v xml:space="preserve"> </v>
      </c>
      <c r="E70" s="99"/>
      <c r="F70" s="99"/>
      <c r="G70" s="99"/>
      <c r="H70" s="100">
        <f t="shared" si="1"/>
        <v>0</v>
      </c>
      <c r="I70" s="26"/>
      <c r="J70" s="26"/>
    </row>
    <row r="71" spans="2:10" ht="20.100000000000001" customHeight="1" x14ac:dyDescent="0.2">
      <c r="B71" s="17"/>
      <c r="C71" s="95" t="str">
        <f>IF(B71=0," ",VLOOKUP(B71,'4 Liste de clubs'!$A$2:$C$450,2,FALSE))</f>
        <v xml:space="preserve"> </v>
      </c>
      <c r="D71" s="95" t="str">
        <f>IF(B71=0," ",VLOOKUP(B71,'4 Liste de clubs'!$A$2:$C$450,3,FALSE))</f>
        <v xml:space="preserve"> </v>
      </c>
      <c r="E71" s="99"/>
      <c r="F71" s="99"/>
      <c r="G71" s="99"/>
      <c r="H71" s="100">
        <f t="shared" si="1"/>
        <v>0</v>
      </c>
      <c r="I71" s="26"/>
      <c r="J71" s="26"/>
    </row>
    <row r="72" spans="2:10" ht="20.100000000000001" customHeight="1" x14ac:dyDescent="0.2">
      <c r="B72" s="17"/>
      <c r="C72" s="95" t="str">
        <f>IF(B72=0," ",VLOOKUP(B72,'4 Liste de clubs'!$A$2:$C$450,2,FALSE))</f>
        <v xml:space="preserve"> </v>
      </c>
      <c r="D72" s="95" t="str">
        <f>IF(B72=0," ",VLOOKUP(B72,'4 Liste de clubs'!$A$2:$C$450,3,FALSE))</f>
        <v xml:space="preserve"> </v>
      </c>
      <c r="E72" s="99"/>
      <c r="F72" s="99"/>
      <c r="G72" s="99"/>
      <c r="H72" s="100">
        <f t="shared" si="1"/>
        <v>0</v>
      </c>
      <c r="I72" s="26"/>
      <c r="J72" s="26"/>
    </row>
    <row r="73" spans="2:10" ht="20.100000000000001" customHeight="1" x14ac:dyDescent="0.2">
      <c r="B73" s="17"/>
      <c r="C73" s="95" t="str">
        <f>IF(B73=0," ",VLOOKUP(B73,'4 Liste de clubs'!$A$2:$C$450,2,FALSE))</f>
        <v xml:space="preserve"> </v>
      </c>
      <c r="D73" s="95" t="str">
        <f>IF(B73=0," ",VLOOKUP(B73,'4 Liste de clubs'!$A$2:$C$450,3,FALSE))</f>
        <v xml:space="preserve"> </v>
      </c>
      <c r="E73" s="99"/>
      <c r="F73" s="99"/>
      <c r="G73" s="99"/>
      <c r="H73" s="100">
        <f t="shared" si="1"/>
        <v>0</v>
      </c>
      <c r="I73" s="26"/>
      <c r="J73" s="26"/>
    </row>
    <row r="74" spans="2:10" ht="20.100000000000001" customHeight="1" x14ac:dyDescent="0.2">
      <c r="B74" s="17"/>
      <c r="C74" s="95" t="str">
        <f>IF(B74=0," ",VLOOKUP(B74,'4 Liste de clubs'!$A$2:$C$450,2,FALSE))</f>
        <v xml:space="preserve"> </v>
      </c>
      <c r="D74" s="95" t="str">
        <f>IF(B74=0," ",VLOOKUP(B74,'4 Liste de clubs'!$A$2:$C$450,3,FALSE))</f>
        <v xml:space="preserve"> </v>
      </c>
      <c r="E74" s="99"/>
      <c r="F74" s="99"/>
      <c r="G74" s="99"/>
      <c r="H74" s="100">
        <f t="shared" si="1"/>
        <v>0</v>
      </c>
      <c r="I74" s="26"/>
      <c r="J74" s="26"/>
    </row>
    <row r="75" spans="2:10" ht="20.100000000000001" customHeight="1" x14ac:dyDescent="0.2">
      <c r="B75" s="17"/>
      <c r="C75" s="95" t="str">
        <f>IF(B75=0," ",VLOOKUP(B75,'4 Liste de clubs'!$A$2:$C$450,2,FALSE))</f>
        <v xml:space="preserve"> </v>
      </c>
      <c r="D75" s="95" t="str">
        <f>IF(B75=0," ",VLOOKUP(B75,'4 Liste de clubs'!$A$2:$C$450,3,FALSE))</f>
        <v xml:space="preserve"> </v>
      </c>
      <c r="E75" s="99"/>
      <c r="F75" s="99"/>
      <c r="G75" s="99"/>
      <c r="H75" s="100">
        <f t="shared" si="1"/>
        <v>0</v>
      </c>
      <c r="I75" s="26"/>
      <c r="J75" s="26"/>
    </row>
    <row r="76" spans="2:10" ht="20.100000000000001" customHeight="1" x14ac:dyDescent="0.2">
      <c r="B76" s="17"/>
      <c r="C76" s="95" t="str">
        <f>IF(B76=0," ",VLOOKUP(B76,'4 Liste de clubs'!$A$2:$C$450,2,FALSE))</f>
        <v xml:space="preserve"> </v>
      </c>
      <c r="D76" s="95" t="str">
        <f>IF(B76=0," ",VLOOKUP(B76,'4 Liste de clubs'!$A$2:$C$450,3,FALSE))</f>
        <v xml:space="preserve"> </v>
      </c>
      <c r="E76" s="99"/>
      <c r="F76" s="99"/>
      <c r="G76" s="99"/>
      <c r="H76" s="100">
        <f t="shared" si="1"/>
        <v>0</v>
      </c>
      <c r="I76" s="26"/>
      <c r="J76" s="26"/>
    </row>
    <row r="77" spans="2:10" ht="20.100000000000001" customHeight="1" x14ac:dyDescent="0.2">
      <c r="B77" s="17"/>
      <c r="C77" s="95" t="str">
        <f>IF(B77=0," ",VLOOKUP(B77,'4 Liste de clubs'!$A$2:$C$450,2,FALSE))</f>
        <v xml:space="preserve"> </v>
      </c>
      <c r="D77" s="95" t="str">
        <f>IF(B77=0," ",VLOOKUP(B77,'4 Liste de clubs'!$A$2:$C$450,3,FALSE))</f>
        <v xml:space="preserve"> </v>
      </c>
      <c r="E77" s="99"/>
      <c r="F77" s="99"/>
      <c r="G77" s="99"/>
      <c r="H77" s="100">
        <f t="shared" si="1"/>
        <v>0</v>
      </c>
      <c r="I77" s="26"/>
      <c r="J77" s="26"/>
    </row>
    <row r="78" spans="2:10" ht="20.100000000000001" customHeight="1" x14ac:dyDescent="0.2">
      <c r="B78" s="17"/>
      <c r="C78" s="95" t="str">
        <f>IF(B78=0," ",VLOOKUP(B78,'4 Liste de clubs'!$A$2:$C$450,2,FALSE))</f>
        <v xml:space="preserve"> </v>
      </c>
      <c r="D78" s="95" t="str">
        <f>IF(B78=0," ",VLOOKUP(B78,'4 Liste de clubs'!$A$2:$C$450,3,FALSE))</f>
        <v xml:space="preserve"> </v>
      </c>
      <c r="E78" s="99"/>
      <c r="F78" s="99"/>
      <c r="G78" s="99"/>
      <c r="H78" s="100">
        <f t="shared" si="1"/>
        <v>0</v>
      </c>
      <c r="I78" s="26"/>
      <c r="J78" s="26"/>
    </row>
    <row r="79" spans="2:10" ht="20.100000000000001" customHeight="1" x14ac:dyDescent="0.2">
      <c r="B79" s="17"/>
      <c r="C79" s="95" t="str">
        <f>IF(B79=0," ",VLOOKUP(B79,'4 Liste de clubs'!$A$2:$C$450,2,FALSE))</f>
        <v xml:space="preserve"> </v>
      </c>
      <c r="D79" s="95" t="str">
        <f>IF(B79=0," ",VLOOKUP(B79,'4 Liste de clubs'!$A$2:$C$450,3,FALSE))</f>
        <v xml:space="preserve"> </v>
      </c>
      <c r="E79" s="99"/>
      <c r="F79" s="99"/>
      <c r="G79" s="99"/>
      <c r="H79" s="100">
        <f t="shared" si="1"/>
        <v>0</v>
      </c>
      <c r="I79" s="26"/>
      <c r="J79" s="26"/>
    </row>
    <row r="80" spans="2:10" ht="20.100000000000001" customHeight="1" x14ac:dyDescent="0.2">
      <c r="B80" s="17"/>
      <c r="C80" s="95" t="str">
        <f>IF(B80=0," ",VLOOKUP(B80,'4 Liste de clubs'!$A$2:$C$450,2,FALSE))</f>
        <v xml:space="preserve"> </v>
      </c>
      <c r="D80" s="95" t="str">
        <f>IF(B80=0," ",VLOOKUP(B80,'4 Liste de clubs'!$A$2:$C$450,3,FALSE))</f>
        <v xml:space="preserve"> </v>
      </c>
      <c r="E80" s="99"/>
      <c r="F80" s="99"/>
      <c r="G80" s="99"/>
      <c r="H80" s="100">
        <f t="shared" si="1"/>
        <v>0</v>
      </c>
      <c r="I80" s="26"/>
      <c r="J80" s="26"/>
    </row>
    <row r="81" spans="2:10" ht="20.100000000000001" customHeight="1" x14ac:dyDescent="0.2">
      <c r="B81" s="17"/>
      <c r="C81" s="95" t="str">
        <f>IF(B81=0," ",VLOOKUP(B81,'4 Liste de clubs'!$A$2:$C$450,2,FALSE))</f>
        <v xml:space="preserve"> </v>
      </c>
      <c r="D81" s="95" t="str">
        <f>IF(B81=0," ",VLOOKUP(B81,'4 Liste de clubs'!$A$2:$C$450,3,FALSE))</f>
        <v xml:space="preserve"> </v>
      </c>
      <c r="E81" s="99"/>
      <c r="F81" s="99"/>
      <c r="G81" s="99"/>
      <c r="H81" s="100">
        <f t="shared" si="1"/>
        <v>0</v>
      </c>
      <c r="I81" s="26"/>
      <c r="J81" s="26"/>
    </row>
    <row r="82" spans="2:10" ht="20.100000000000001" customHeight="1" x14ac:dyDescent="0.2">
      <c r="B82" s="17"/>
      <c r="C82" s="95" t="str">
        <f>IF(B82=0," ",VLOOKUP(B82,'4 Liste de clubs'!$A$2:$C$450,2,FALSE))</f>
        <v xml:space="preserve"> </v>
      </c>
      <c r="D82" s="95" t="str">
        <f>IF(B82=0," ",VLOOKUP(B82,'4 Liste de clubs'!$A$2:$C$450,3,FALSE))</f>
        <v xml:space="preserve"> </v>
      </c>
      <c r="E82" s="99"/>
      <c r="F82" s="99"/>
      <c r="G82" s="99"/>
      <c r="H82" s="100">
        <f t="shared" si="1"/>
        <v>0</v>
      </c>
      <c r="I82" s="26"/>
      <c r="J82" s="26"/>
    </row>
    <row r="83" spans="2:10" ht="20.100000000000001" customHeight="1" x14ac:dyDescent="0.2">
      <c r="B83" s="17"/>
      <c r="C83" s="95" t="str">
        <f>IF(B83=0," ",VLOOKUP(B83,'4 Liste de clubs'!$A$2:$C$450,2,FALSE))</f>
        <v xml:space="preserve"> </v>
      </c>
      <c r="D83" s="95" t="str">
        <f>IF(B83=0," ",VLOOKUP(B83,'4 Liste de clubs'!$A$2:$C$450,3,FALSE))</f>
        <v xml:space="preserve"> </v>
      </c>
      <c r="E83" s="99"/>
      <c r="F83" s="99"/>
      <c r="G83" s="99"/>
      <c r="H83" s="100">
        <f t="shared" si="1"/>
        <v>0</v>
      </c>
      <c r="I83" s="26"/>
      <c r="J83" s="26"/>
    </row>
    <row r="84" spans="2:10" ht="20.100000000000001" customHeight="1" x14ac:dyDescent="0.2">
      <c r="B84" s="17"/>
      <c r="C84" s="95" t="str">
        <f>IF(B84=0," ",VLOOKUP(B84,'4 Liste de clubs'!$A$2:$C$450,2,FALSE))</f>
        <v xml:space="preserve"> </v>
      </c>
      <c r="D84" s="95" t="str">
        <f>IF(B84=0," ",VLOOKUP(B84,'4 Liste de clubs'!$A$2:$C$450,3,FALSE))</f>
        <v xml:space="preserve"> </v>
      </c>
      <c r="E84" s="99"/>
      <c r="F84" s="99"/>
      <c r="G84" s="99"/>
      <c r="H84" s="100">
        <f t="shared" si="1"/>
        <v>0</v>
      </c>
      <c r="I84" s="26"/>
      <c r="J84" s="26"/>
    </row>
    <row r="85" spans="2:10" ht="20.100000000000001" customHeight="1" x14ac:dyDescent="0.2">
      <c r="B85" s="17"/>
      <c r="C85" s="95" t="str">
        <f>IF(B85=0," ",VLOOKUP(B85,'4 Liste de clubs'!$A$2:$C$450,2,FALSE))</f>
        <v xml:space="preserve"> </v>
      </c>
      <c r="D85" s="95" t="str">
        <f>IF(B85=0," ",VLOOKUP(B85,'4 Liste de clubs'!$A$2:$C$450,3,FALSE))</f>
        <v xml:space="preserve"> </v>
      </c>
      <c r="E85" s="99"/>
      <c r="F85" s="99"/>
      <c r="G85" s="99"/>
      <c r="H85" s="100">
        <f t="shared" si="1"/>
        <v>0</v>
      </c>
      <c r="I85" s="26"/>
      <c r="J85" s="26"/>
    </row>
    <row r="86" spans="2:10" ht="20.100000000000001" customHeight="1" x14ac:dyDescent="0.2">
      <c r="B86" s="17"/>
      <c r="C86" s="95" t="str">
        <f>IF(B86=0," ",VLOOKUP(B86,'4 Liste de clubs'!$A$2:$C$450,2,FALSE))</f>
        <v xml:space="preserve"> </v>
      </c>
      <c r="D86" s="95" t="str">
        <f>IF(B86=0," ",VLOOKUP(B86,'4 Liste de clubs'!$A$2:$C$450,3,FALSE))</f>
        <v xml:space="preserve"> </v>
      </c>
      <c r="E86" s="99"/>
      <c r="F86" s="99"/>
      <c r="G86" s="99"/>
      <c r="H86" s="100">
        <f t="shared" si="1"/>
        <v>0</v>
      </c>
      <c r="I86" s="26"/>
      <c r="J86" s="26"/>
    </row>
    <row r="87" spans="2:10" ht="20.100000000000001" customHeight="1" x14ac:dyDescent="0.2">
      <c r="B87" s="17"/>
      <c r="C87" s="95" t="str">
        <f>IF(B87=0," ",VLOOKUP(B87,'4 Liste de clubs'!$A$2:$C$450,2,FALSE))</f>
        <v xml:space="preserve"> </v>
      </c>
      <c r="D87" s="95" t="str">
        <f>IF(B87=0," ",VLOOKUP(B87,'4 Liste de clubs'!$A$2:$C$450,3,FALSE))</f>
        <v xml:space="preserve"> </v>
      </c>
      <c r="E87" s="99"/>
      <c r="F87" s="99"/>
      <c r="G87" s="99"/>
      <c r="H87" s="100">
        <f t="shared" si="1"/>
        <v>0</v>
      </c>
      <c r="I87" s="26"/>
      <c r="J87" s="26"/>
    </row>
    <row r="88" spans="2:10" ht="20.100000000000001" customHeight="1" x14ac:dyDescent="0.2">
      <c r="B88" s="17"/>
      <c r="C88" s="95" t="str">
        <f>IF(B88=0," ",VLOOKUP(B88,'4 Liste de clubs'!$A$2:$C$450,2,FALSE))</f>
        <v xml:space="preserve"> </v>
      </c>
      <c r="D88" s="95" t="str">
        <f>IF(B88=0," ",VLOOKUP(B88,'4 Liste de clubs'!$A$2:$C$450,3,FALSE))</f>
        <v xml:space="preserve"> </v>
      </c>
      <c r="E88" s="99"/>
      <c r="F88" s="99"/>
      <c r="G88" s="99"/>
      <c r="H88" s="100">
        <f t="shared" si="1"/>
        <v>0</v>
      </c>
      <c r="I88" s="26"/>
      <c r="J88" s="26"/>
    </row>
    <row r="89" spans="2:10" ht="20.100000000000001" customHeight="1" x14ac:dyDescent="0.2">
      <c r="B89" s="17"/>
      <c r="C89" s="95" t="str">
        <f>IF(B89=0," ",VLOOKUP(B89,'4 Liste de clubs'!$A$2:$C$450,2,FALSE))</f>
        <v xml:space="preserve"> </v>
      </c>
      <c r="D89" s="95" t="str">
        <f>IF(B89=0," ",VLOOKUP(B89,'4 Liste de clubs'!$A$2:$C$450,3,FALSE))</f>
        <v xml:space="preserve"> </v>
      </c>
      <c r="E89" s="99"/>
      <c r="F89" s="99"/>
      <c r="G89" s="99"/>
      <c r="H89" s="100">
        <f t="shared" si="1"/>
        <v>0</v>
      </c>
      <c r="I89" s="26"/>
      <c r="J89" s="26"/>
    </row>
    <row r="90" spans="2:10" ht="20.100000000000001" customHeight="1" x14ac:dyDescent="0.2">
      <c r="B90" s="17"/>
      <c r="C90" s="95" t="str">
        <f>IF(B90=0," ",VLOOKUP(B90,'4 Liste de clubs'!$A$2:$C$450,2,FALSE))</f>
        <v xml:space="preserve"> </v>
      </c>
      <c r="D90" s="95" t="str">
        <f>IF(B90=0," ",VLOOKUP(B90,'4 Liste de clubs'!$A$2:$C$450,3,FALSE))</f>
        <v xml:space="preserve"> </v>
      </c>
      <c r="E90" s="99"/>
      <c r="F90" s="99"/>
      <c r="G90" s="99"/>
      <c r="H90" s="100">
        <f t="shared" si="1"/>
        <v>0</v>
      </c>
      <c r="I90" s="26"/>
      <c r="J90" s="26"/>
    </row>
    <row r="91" spans="2:10" ht="20.100000000000001" customHeight="1" x14ac:dyDescent="0.2">
      <c r="B91" s="17"/>
      <c r="C91" s="95" t="str">
        <f>IF(B91=0," ",VLOOKUP(B91,'4 Liste de clubs'!$A$2:$C$450,2,FALSE))</f>
        <v xml:space="preserve"> </v>
      </c>
      <c r="D91" s="95" t="str">
        <f>IF(B91=0," ",VLOOKUP(B91,'4 Liste de clubs'!$A$2:$C$450,3,FALSE))</f>
        <v xml:space="preserve"> </v>
      </c>
      <c r="E91" s="99"/>
      <c r="F91" s="99"/>
      <c r="G91" s="99"/>
      <c r="H91" s="100">
        <f t="shared" si="1"/>
        <v>0</v>
      </c>
      <c r="I91" s="26"/>
      <c r="J91" s="26"/>
    </row>
    <row r="92" spans="2:10" ht="20.100000000000001" customHeight="1" x14ac:dyDescent="0.2">
      <c r="B92" s="17"/>
      <c r="C92" s="95" t="str">
        <f>IF(B92=0," ",VLOOKUP(B92,'4 Liste de clubs'!$A$2:$C$450,2,FALSE))</f>
        <v xml:space="preserve"> </v>
      </c>
      <c r="D92" s="95" t="str">
        <f>IF(B92=0," ",VLOOKUP(B92,'4 Liste de clubs'!$A$2:$C$450,3,FALSE))</f>
        <v xml:space="preserve"> </v>
      </c>
      <c r="E92" s="99"/>
      <c r="F92" s="99"/>
      <c r="G92" s="99"/>
      <c r="H92" s="100">
        <f t="shared" si="1"/>
        <v>0</v>
      </c>
      <c r="I92" s="26"/>
      <c r="J92" s="26"/>
    </row>
    <row r="93" spans="2:10" ht="20.100000000000001" customHeight="1" x14ac:dyDescent="0.2">
      <c r="B93" s="17"/>
      <c r="C93" s="95" t="str">
        <f>IF(B93=0," ",VLOOKUP(B93,'4 Liste de clubs'!$A$2:$C$450,2,FALSE))</f>
        <v xml:space="preserve"> </v>
      </c>
      <c r="D93" s="95" t="str">
        <f>IF(B93=0," ",VLOOKUP(B93,'4 Liste de clubs'!$A$2:$C$450,3,FALSE))</f>
        <v xml:space="preserve"> </v>
      </c>
      <c r="E93" s="99"/>
      <c r="F93" s="99"/>
      <c r="G93" s="99"/>
      <c r="H93" s="100">
        <f t="shared" si="1"/>
        <v>0</v>
      </c>
      <c r="I93" s="26"/>
      <c r="J93" s="26"/>
    </row>
    <row r="94" spans="2:10" ht="20.100000000000001" customHeight="1" x14ac:dyDescent="0.2">
      <c r="B94" s="17"/>
      <c r="C94" s="95" t="str">
        <f>IF(B94=0," ",VLOOKUP(B94,'4 Liste de clubs'!$A$2:$C$450,2,FALSE))</f>
        <v xml:space="preserve"> </v>
      </c>
      <c r="D94" s="95" t="str">
        <f>IF(B94=0," ",VLOOKUP(B94,'4 Liste de clubs'!$A$2:$C$450,3,FALSE))</f>
        <v xml:space="preserve"> </v>
      </c>
      <c r="E94" s="99"/>
      <c r="F94" s="99"/>
      <c r="G94" s="99"/>
      <c r="H94" s="100">
        <f t="shared" si="1"/>
        <v>0</v>
      </c>
      <c r="I94" s="26"/>
      <c r="J94" s="26"/>
    </row>
    <row r="95" spans="2:10" ht="20.100000000000001" customHeight="1" x14ac:dyDescent="0.2">
      <c r="B95" s="17"/>
      <c r="C95" s="95" t="str">
        <f>IF(B95=0," ",VLOOKUP(B95,'4 Liste de clubs'!$A$2:$C$450,2,FALSE))</f>
        <v xml:space="preserve"> </v>
      </c>
      <c r="D95" s="95" t="str">
        <f>IF(B95=0," ",VLOOKUP(B95,'4 Liste de clubs'!$A$2:$C$450,3,FALSE))</f>
        <v xml:space="preserve"> </v>
      </c>
      <c r="E95" s="99"/>
      <c r="F95" s="99"/>
      <c r="G95" s="99"/>
      <c r="H95" s="100">
        <f t="shared" si="1"/>
        <v>0</v>
      </c>
      <c r="I95" s="26"/>
      <c r="J95" s="26"/>
    </row>
    <row r="96" spans="2:10" ht="20.100000000000001" customHeight="1" x14ac:dyDescent="0.2">
      <c r="B96" s="17"/>
      <c r="C96" s="95" t="str">
        <f>IF(B96=0," ",VLOOKUP(B96,'4 Liste de clubs'!$A$2:$C$450,2,FALSE))</f>
        <v xml:space="preserve"> </v>
      </c>
      <c r="D96" s="95" t="str">
        <f>IF(B96=0," ",VLOOKUP(B96,'4 Liste de clubs'!$A$2:$C$450,3,FALSE))</f>
        <v xml:space="preserve"> </v>
      </c>
      <c r="E96" s="99"/>
      <c r="F96" s="99"/>
      <c r="G96" s="99"/>
      <c r="H96" s="100">
        <f t="shared" si="1"/>
        <v>0</v>
      </c>
      <c r="I96" s="26"/>
      <c r="J96" s="26"/>
    </row>
    <row r="97" spans="2:10" ht="20.100000000000001" customHeight="1" x14ac:dyDescent="0.2">
      <c r="B97" s="17"/>
      <c r="C97" s="95" t="str">
        <f>IF(B97=0," ",VLOOKUP(B97,'4 Liste de clubs'!$A$2:$C$450,2,FALSE))</f>
        <v xml:space="preserve"> </v>
      </c>
      <c r="D97" s="95" t="str">
        <f>IF(B97=0," ",VLOOKUP(B97,'4 Liste de clubs'!$A$2:$C$450,3,FALSE))</f>
        <v xml:space="preserve"> </v>
      </c>
      <c r="E97" s="99"/>
      <c r="F97" s="99"/>
      <c r="G97" s="99"/>
      <c r="H97" s="100">
        <f t="shared" si="1"/>
        <v>0</v>
      </c>
      <c r="I97" s="26"/>
      <c r="J97" s="26"/>
    </row>
    <row r="98" spans="2:10" ht="20.100000000000001" customHeight="1" x14ac:dyDescent="0.2">
      <c r="B98" s="17"/>
      <c r="C98" s="95" t="str">
        <f>IF(B98=0," ",VLOOKUP(B98,'4 Liste de clubs'!$A$2:$C$450,2,FALSE))</f>
        <v xml:space="preserve"> </v>
      </c>
      <c r="D98" s="95" t="str">
        <f>IF(B98=0," ",VLOOKUP(B98,'4 Liste de clubs'!$A$2:$C$450,3,FALSE))</f>
        <v xml:space="preserve"> </v>
      </c>
      <c r="E98" s="99"/>
      <c r="F98" s="99"/>
      <c r="G98" s="99"/>
      <c r="H98" s="100">
        <f t="shared" si="1"/>
        <v>0</v>
      </c>
      <c r="I98" s="26"/>
      <c r="J98" s="26"/>
    </row>
    <row r="99" spans="2:10" ht="20.100000000000001" customHeight="1" x14ac:dyDescent="0.2">
      <c r="B99" s="17"/>
      <c r="C99" s="95" t="str">
        <f>IF(B99=0," ",VLOOKUP(B99,'4 Liste de clubs'!$A$2:$C$450,2,FALSE))</f>
        <v xml:space="preserve"> </v>
      </c>
      <c r="D99" s="95" t="str">
        <f>IF(B99=0," ",VLOOKUP(B99,'4 Liste de clubs'!$A$2:$C$450,3,FALSE))</f>
        <v xml:space="preserve"> </v>
      </c>
      <c r="E99" s="99"/>
      <c r="F99" s="99"/>
      <c r="G99" s="99"/>
      <c r="H99" s="100">
        <f t="shared" si="1"/>
        <v>0</v>
      </c>
      <c r="I99" s="26"/>
      <c r="J99" s="26"/>
    </row>
    <row r="100" spans="2:10" ht="20.100000000000001" customHeight="1" x14ac:dyDescent="0.2">
      <c r="B100" s="17"/>
      <c r="C100" s="95" t="str">
        <f>IF(B100=0," ",VLOOKUP(B100,'4 Liste de clubs'!$A$2:$C$450,2,FALSE))</f>
        <v xml:space="preserve"> </v>
      </c>
      <c r="D100" s="95" t="str">
        <f>IF(B100=0," ",VLOOKUP(B100,'4 Liste de clubs'!$A$2:$C$450,3,FALSE))</f>
        <v xml:space="preserve"> </v>
      </c>
      <c r="E100" s="99"/>
      <c r="F100" s="99"/>
      <c r="G100" s="99"/>
      <c r="H100" s="100">
        <f t="shared" si="1"/>
        <v>0</v>
      </c>
      <c r="I100" s="26"/>
      <c r="J100" s="26"/>
    </row>
    <row r="101" spans="2:10" ht="20.100000000000001" customHeight="1" x14ac:dyDescent="0.2">
      <c r="B101" s="19"/>
      <c r="C101" s="95" t="str">
        <f>IF(B101=0," ",VLOOKUP(B101,'4 Liste de clubs'!$A$2:$C$450,2,FALSE))</f>
        <v xml:space="preserve"> </v>
      </c>
      <c r="D101" s="95" t="str">
        <f>IF(B101=0," ",VLOOKUP(B101,'4 Liste de clubs'!$A$2:$C$450,3,FALSE))</f>
        <v xml:space="preserve"> </v>
      </c>
      <c r="E101" s="99"/>
      <c r="F101" s="99"/>
      <c r="G101" s="99"/>
      <c r="H101" s="100">
        <f t="shared" si="1"/>
        <v>0</v>
      </c>
      <c r="I101" s="26"/>
      <c r="J101" s="26"/>
    </row>
    <row r="102" spans="2:10" ht="20.100000000000001" customHeight="1" thickBot="1" x14ac:dyDescent="0.25">
      <c r="B102" s="20"/>
      <c r="C102" s="96" t="str">
        <f>IF(B102=0," ",VLOOKUP(B102,'4 Liste de clubs'!$A$2:$C$450,2,FALSE))</f>
        <v xml:space="preserve"> </v>
      </c>
      <c r="D102" s="96" t="str">
        <f>IF(B102=0," ",VLOOKUP(B102,'4 Liste de clubs'!$A$2:$C$450,3,FALSE))</f>
        <v xml:space="preserve"> </v>
      </c>
      <c r="E102" s="101"/>
      <c r="F102" s="101"/>
      <c r="G102" s="101"/>
      <c r="H102" s="102">
        <f t="shared" si="1"/>
        <v>0</v>
      </c>
      <c r="I102" s="26"/>
      <c r="J102" s="26"/>
    </row>
    <row r="103" spans="2:10" x14ac:dyDescent="0.2">
      <c r="B103" s="2"/>
      <c r="C103" s="2"/>
      <c r="D103" s="2"/>
      <c r="E103" s="2"/>
      <c r="F103" s="2"/>
      <c r="G103" s="2"/>
      <c r="H103" s="2"/>
    </row>
    <row r="104" spans="2:10" x14ac:dyDescent="0.2">
      <c r="C104" s="2"/>
      <c r="D104" s="2"/>
      <c r="E104" s="2"/>
      <c r="F104" s="2"/>
      <c r="G104" s="2"/>
      <c r="H104" s="2"/>
    </row>
    <row r="148" spans="2:8" s="1" customFormat="1" x14ac:dyDescent="0.2">
      <c r="B148"/>
      <c r="C148"/>
      <c r="D148"/>
      <c r="E148"/>
      <c r="F148"/>
      <c r="G148"/>
      <c r="H148"/>
    </row>
  </sheetData>
  <sheetProtection password="CEE9" sheet="1" selectLockedCells="1"/>
  <mergeCells count="34">
    <mergeCell ref="D20:D21"/>
    <mergeCell ref="B20:B21"/>
    <mergeCell ref="C20:C21"/>
    <mergeCell ref="H9:H10"/>
    <mergeCell ref="E8:F8"/>
    <mergeCell ref="B19:H19"/>
    <mergeCell ref="B11:D11"/>
    <mergeCell ref="E20:F20"/>
    <mergeCell ref="H20:H21"/>
    <mergeCell ref="G20:G21"/>
    <mergeCell ref="E4:F4"/>
    <mergeCell ref="G4:H4"/>
    <mergeCell ref="C4:D4"/>
    <mergeCell ref="C5:D5"/>
    <mergeCell ref="B2:H2"/>
    <mergeCell ref="E5:H5"/>
    <mergeCell ref="B3:H3"/>
    <mergeCell ref="B16:D16"/>
    <mergeCell ref="B17:D17"/>
    <mergeCell ref="B18:D18"/>
    <mergeCell ref="B12:D12"/>
    <mergeCell ref="B13:D13"/>
    <mergeCell ref="E7:F7"/>
    <mergeCell ref="C8:D8"/>
    <mergeCell ref="B9:D10"/>
    <mergeCell ref="B14:D14"/>
    <mergeCell ref="B15:D15"/>
    <mergeCell ref="C6:D6"/>
    <mergeCell ref="E9:F9"/>
    <mergeCell ref="G9:G10"/>
    <mergeCell ref="E6:F6"/>
    <mergeCell ref="G7:H7"/>
    <mergeCell ref="G8:H8"/>
    <mergeCell ref="G6:H6"/>
  </mergeCells>
  <printOptions horizontalCentered="1"/>
  <pageMargins left="0.25" right="0.25" top="0.75" bottom="0.75" header="0.3" footer="0.3"/>
  <pageSetup paperSize="9" scale="49" fitToHeight="2"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101B0-1F2D-4F33-85C8-2CB9BEE6C07B}">
  <sheetPr codeName="Feuil2">
    <tabColor rgb="FF0000FF"/>
    <pageSetUpPr fitToPage="1"/>
  </sheetPr>
  <dimension ref="A1:L148"/>
  <sheetViews>
    <sheetView showZeros="0" topLeftCell="A5" zoomScaleNormal="100" workbookViewId="0">
      <selection activeCell="G4" sqref="G4:H4"/>
    </sheetView>
  </sheetViews>
  <sheetFormatPr baseColWidth="10" defaultRowHeight="12.75" x14ac:dyDescent="0.2"/>
  <cols>
    <col min="2" max="2" width="28.42578125" customWidth="1"/>
    <col min="3" max="3" width="64" customWidth="1"/>
    <col min="4" max="8" width="10.5703125" customWidth="1"/>
    <col min="10" max="12" width="11.42578125" style="26" customWidth="1"/>
  </cols>
  <sheetData>
    <row r="1" spans="2:8" ht="13.5" thickBot="1" x14ac:dyDescent="0.25"/>
    <row r="2" spans="2:8" ht="58.5" customHeight="1" x14ac:dyDescent="0.2">
      <c r="B2" s="157" t="s">
        <v>823</v>
      </c>
      <c r="C2" s="158"/>
      <c r="D2" s="158"/>
      <c r="E2" s="158"/>
      <c r="F2" s="158"/>
      <c r="G2" s="158"/>
      <c r="H2" s="159"/>
    </row>
    <row r="3" spans="2:8" ht="55.5" customHeight="1" x14ac:dyDescent="0.2">
      <c r="B3" s="163" t="s">
        <v>928</v>
      </c>
      <c r="C3" s="164"/>
      <c r="D3" s="164"/>
      <c r="E3" s="165"/>
      <c r="F3" s="165"/>
      <c r="G3" s="165"/>
      <c r="H3" s="166"/>
    </row>
    <row r="4" spans="2:8" ht="39.75" customHeight="1" x14ac:dyDescent="0.2">
      <c r="B4" s="59" t="s">
        <v>888</v>
      </c>
      <c r="C4" s="189">
        <f>'1 ROUTE '!C4:D4</f>
        <v>0</v>
      </c>
      <c r="D4" s="190"/>
      <c r="E4" s="149" t="s">
        <v>890</v>
      </c>
      <c r="F4" s="150"/>
      <c r="G4" s="194">
        <f>+'1 ROUTE '!G4:H4</f>
        <v>0</v>
      </c>
      <c r="H4" s="195"/>
    </row>
    <row r="5" spans="2:8" ht="28.5" customHeight="1" x14ac:dyDescent="0.2">
      <c r="B5" s="15" t="s">
        <v>812</v>
      </c>
      <c r="C5" s="191">
        <f>'1 ROUTE '!C5:D5</f>
        <v>0</v>
      </c>
      <c r="D5" s="142"/>
      <c r="E5" s="160" t="s">
        <v>891</v>
      </c>
      <c r="F5" s="161"/>
      <c r="G5" s="161"/>
      <c r="H5" s="162"/>
    </row>
    <row r="6" spans="2:8" ht="25.5" customHeight="1" thickBot="1" x14ac:dyDescent="0.25">
      <c r="B6" s="61" t="s">
        <v>813</v>
      </c>
      <c r="C6" s="192">
        <f>+'1 ROUTE '!C6:D6</f>
        <v>0</v>
      </c>
      <c r="D6" s="193"/>
      <c r="E6" s="127" t="s">
        <v>892</v>
      </c>
      <c r="F6" s="128"/>
      <c r="G6" s="131"/>
      <c r="H6" s="130"/>
    </row>
    <row r="7" spans="2:8" ht="33" customHeight="1" thickBot="1" x14ac:dyDescent="0.25">
      <c r="B7" s="15" t="s">
        <v>889</v>
      </c>
      <c r="C7" s="62" t="s">
        <v>893</v>
      </c>
      <c r="D7" s="87">
        <f>+'1 ROUTE '!D7</f>
        <v>0</v>
      </c>
      <c r="E7" s="139" t="s">
        <v>817</v>
      </c>
      <c r="F7" s="140"/>
      <c r="G7" s="129"/>
      <c r="H7" s="130"/>
    </row>
    <row r="8" spans="2:8" ht="29.25" customHeight="1" thickBot="1" x14ac:dyDescent="0.25">
      <c r="B8" s="58" t="s">
        <v>5</v>
      </c>
      <c r="C8" s="141" t="str">
        <f>+'1 ROUTE '!C8:D8</f>
        <v>RHONE - 69</v>
      </c>
      <c r="D8" s="142"/>
      <c r="E8" s="139" t="s">
        <v>6</v>
      </c>
      <c r="F8" s="140"/>
      <c r="G8" s="131"/>
      <c r="H8" s="132"/>
    </row>
    <row r="9" spans="2:8" ht="27" customHeight="1" x14ac:dyDescent="0.2">
      <c r="B9" s="143" t="s">
        <v>884</v>
      </c>
      <c r="C9" s="144"/>
      <c r="D9" s="145"/>
      <c r="E9" s="123" t="s">
        <v>814</v>
      </c>
      <c r="F9" s="124"/>
      <c r="G9" s="125" t="s">
        <v>816</v>
      </c>
      <c r="H9" s="171" t="s">
        <v>815</v>
      </c>
    </row>
    <row r="10" spans="2:8" ht="27" customHeight="1" thickBot="1" x14ac:dyDescent="0.25">
      <c r="B10" s="146"/>
      <c r="C10" s="147"/>
      <c r="D10" s="148"/>
      <c r="E10" s="34" t="s">
        <v>0</v>
      </c>
      <c r="F10" s="7" t="s">
        <v>1</v>
      </c>
      <c r="G10" s="126"/>
      <c r="H10" s="172"/>
    </row>
    <row r="11" spans="2:8" ht="21" customHeight="1" x14ac:dyDescent="0.2">
      <c r="B11" s="133" t="s">
        <v>886</v>
      </c>
      <c r="C11" s="134"/>
      <c r="D11" s="134"/>
      <c r="E11" s="43">
        <f>SUM(E22:E102)</f>
        <v>0</v>
      </c>
      <c r="F11" s="37">
        <f>SUM(F22:F102)</f>
        <v>0</v>
      </c>
      <c r="G11" s="46">
        <f>SUM(G22:G102)</f>
        <v>0</v>
      </c>
      <c r="H11" s="38">
        <f>SUM(H22:H102)</f>
        <v>0</v>
      </c>
    </row>
    <row r="12" spans="2:8" ht="21" customHeight="1" x14ac:dyDescent="0.2">
      <c r="B12" s="133" t="s">
        <v>821</v>
      </c>
      <c r="C12" s="134"/>
      <c r="D12" s="134"/>
      <c r="E12" s="49"/>
      <c r="F12" s="50"/>
      <c r="G12" s="51"/>
      <c r="H12" s="32">
        <f>E12+F12+G12</f>
        <v>0</v>
      </c>
    </row>
    <row r="13" spans="2:8" ht="21" customHeight="1" x14ac:dyDescent="0.2">
      <c r="B13" s="133" t="s">
        <v>887</v>
      </c>
      <c r="C13" s="134"/>
      <c r="D13" s="134"/>
      <c r="E13" s="44">
        <f>E12+E11</f>
        <v>0</v>
      </c>
      <c r="F13" s="31">
        <f>F12+F11</f>
        <v>0</v>
      </c>
      <c r="G13" s="48">
        <f>G12+G11</f>
        <v>0</v>
      </c>
      <c r="H13" s="32">
        <f>E13+F13+G13</f>
        <v>0</v>
      </c>
    </row>
    <row r="14" spans="2:8" ht="21" customHeight="1" x14ac:dyDescent="0.2">
      <c r="B14" s="133" t="s">
        <v>822</v>
      </c>
      <c r="C14" s="134"/>
      <c r="D14" s="134"/>
      <c r="E14" s="49"/>
      <c r="F14" s="50"/>
      <c r="G14" s="51"/>
      <c r="H14" s="32">
        <f>E14+F14+G14</f>
        <v>0</v>
      </c>
    </row>
    <row r="15" spans="2:8" ht="21" customHeight="1" x14ac:dyDescent="0.2">
      <c r="B15" s="133" t="s">
        <v>2</v>
      </c>
      <c r="C15" s="134"/>
      <c r="D15" s="134"/>
      <c r="E15" s="49"/>
      <c r="F15" s="50"/>
      <c r="G15" s="51"/>
      <c r="H15" s="32">
        <f>E15+F15+G15</f>
        <v>0</v>
      </c>
    </row>
    <row r="16" spans="2:8" ht="21" customHeight="1" x14ac:dyDescent="0.2">
      <c r="B16" s="133" t="s">
        <v>3</v>
      </c>
      <c r="C16" s="134"/>
      <c r="D16" s="134"/>
      <c r="E16" s="49"/>
      <c r="F16" s="50"/>
      <c r="G16" s="51"/>
      <c r="H16" s="32">
        <f>E16+F16+G16</f>
        <v>0</v>
      </c>
    </row>
    <row r="17" spans="1:10" ht="21" customHeight="1" thickBot="1" x14ac:dyDescent="0.25">
      <c r="B17" s="135" t="s">
        <v>4</v>
      </c>
      <c r="C17" s="136"/>
      <c r="D17" s="136"/>
      <c r="E17" s="45">
        <f>E13+E14+E15+E16</f>
        <v>0</v>
      </c>
      <c r="F17" s="45">
        <f>F13+F14+F15+F16</f>
        <v>0</v>
      </c>
      <c r="G17" s="45">
        <f>G13+G14+G15+G16</f>
        <v>0</v>
      </c>
      <c r="H17" s="47">
        <f>SUM(E17:G17)</f>
        <v>0</v>
      </c>
    </row>
    <row r="18" spans="1:10" ht="11.25" customHeight="1" thickBot="1" x14ac:dyDescent="0.25">
      <c r="A18" s="26"/>
      <c r="B18" s="52"/>
      <c r="C18" s="53"/>
      <c r="D18" s="54"/>
      <c r="E18" s="55"/>
      <c r="F18" s="56"/>
      <c r="G18" s="55"/>
      <c r="H18" s="57"/>
      <c r="I18" s="26"/>
    </row>
    <row r="19" spans="1:10" ht="87" customHeight="1" x14ac:dyDescent="0.2">
      <c r="B19" s="186" t="s">
        <v>898</v>
      </c>
      <c r="C19" s="187"/>
      <c r="D19" s="187"/>
      <c r="E19" s="187"/>
      <c r="F19" s="187"/>
      <c r="G19" s="187"/>
      <c r="H19" s="188"/>
    </row>
    <row r="20" spans="1:10" ht="53.25" customHeight="1" x14ac:dyDescent="0.2">
      <c r="B20" s="169" t="s">
        <v>896</v>
      </c>
      <c r="C20" s="125" t="s">
        <v>895</v>
      </c>
      <c r="D20" s="167" t="s">
        <v>819</v>
      </c>
      <c r="E20" s="181" t="s">
        <v>814</v>
      </c>
      <c r="F20" s="181"/>
      <c r="G20" s="181" t="s">
        <v>816</v>
      </c>
      <c r="H20" s="183" t="s">
        <v>815</v>
      </c>
    </row>
    <row r="21" spans="1:10" ht="21.75" customHeight="1" thickBot="1" x14ac:dyDescent="0.25">
      <c r="B21" s="179"/>
      <c r="C21" s="180"/>
      <c r="D21" s="185"/>
      <c r="E21" s="7" t="s">
        <v>0</v>
      </c>
      <c r="F21" s="7" t="s">
        <v>1</v>
      </c>
      <c r="G21" s="182"/>
      <c r="H21" s="184"/>
    </row>
    <row r="22" spans="1:10" ht="20.100000000000001" customHeight="1" thickTop="1" x14ac:dyDescent="0.2">
      <c r="B22" s="67"/>
      <c r="C22" s="13" t="str">
        <f>IF(B22=0," ",VLOOKUP(B22,'4 Liste de clubs'!$A$2:$C$450,2,FALSE))</f>
        <v xml:space="preserve"> </v>
      </c>
      <c r="D22" s="29" t="str">
        <f>IF(B22=0," ",VLOOKUP(B22,'4 Liste de clubs'!$A$2:$C$450,3,FALSE))</f>
        <v xml:space="preserve"> </v>
      </c>
      <c r="E22" s="11"/>
      <c r="F22" s="11"/>
      <c r="G22" s="11"/>
      <c r="H22" s="16">
        <f t="shared" ref="H22:H28" si="0">SUM(E22:G22)</f>
        <v>0</v>
      </c>
      <c r="J22" s="27"/>
    </row>
    <row r="23" spans="1:10" ht="20.100000000000001" customHeight="1" x14ac:dyDescent="0.2">
      <c r="B23" s="85"/>
      <c r="C23" s="14" t="str">
        <f>IF(B23=0," ",VLOOKUP(B23,'4 Liste de clubs'!$A$2:$C$450,2,FALSE))</f>
        <v xml:space="preserve"> </v>
      </c>
      <c r="D23" s="28" t="str">
        <f>IF(B23=0," ",VLOOKUP(B23,'4 Liste de clubs'!$A$2:$C$450,3,FALSE))</f>
        <v xml:space="preserve"> </v>
      </c>
      <c r="E23" s="12"/>
      <c r="F23" s="12"/>
      <c r="G23" s="12"/>
      <c r="H23" s="18">
        <f t="shared" si="0"/>
        <v>0</v>
      </c>
      <c r="J23" s="27"/>
    </row>
    <row r="24" spans="1:10" ht="20.100000000000001" customHeight="1" x14ac:dyDescent="0.2">
      <c r="B24" s="85"/>
      <c r="C24" s="14" t="str">
        <f>IF(B24=0," ",VLOOKUP(B24,'4 Liste de clubs'!$A$2:$C$450,2,FALSE))</f>
        <v xml:space="preserve"> </v>
      </c>
      <c r="D24" s="28" t="str">
        <f>IF(B24=0," ",VLOOKUP(B24,'4 Liste de clubs'!$A$2:$C$450,3,FALSE))</f>
        <v xml:space="preserve"> </v>
      </c>
      <c r="E24" s="12"/>
      <c r="F24" s="12"/>
      <c r="G24" s="12"/>
      <c r="H24" s="18">
        <f t="shared" si="0"/>
        <v>0</v>
      </c>
      <c r="J24" s="27"/>
    </row>
    <row r="25" spans="1:10" ht="20.100000000000001" customHeight="1" x14ac:dyDescent="0.2">
      <c r="B25" s="85"/>
      <c r="C25" s="14" t="str">
        <f>IF(B25=0," ",VLOOKUP(B25,'4 Liste de clubs'!$A$2:$C$450,2,FALSE))</f>
        <v xml:space="preserve"> </v>
      </c>
      <c r="D25" s="28" t="str">
        <f>IF(B25=0," ",VLOOKUP(B25,'4 Liste de clubs'!$A$2:$C$450,3,FALSE))</f>
        <v xml:space="preserve"> </v>
      </c>
      <c r="E25" s="12"/>
      <c r="F25" s="12"/>
      <c r="G25" s="12"/>
      <c r="H25" s="18">
        <f t="shared" si="0"/>
        <v>0</v>
      </c>
      <c r="J25" s="27"/>
    </row>
    <row r="26" spans="1:10" ht="20.100000000000001" customHeight="1" x14ac:dyDescent="0.2">
      <c r="B26" s="85"/>
      <c r="C26" s="14" t="str">
        <f>IF(B26=0," ",VLOOKUP(B26,'4 Liste de clubs'!$A$2:$C$450,2,FALSE))</f>
        <v xml:space="preserve"> </v>
      </c>
      <c r="D26" s="28" t="str">
        <f>IF(B26=0," ",VLOOKUP(B26,'4 Liste de clubs'!$A$2:$C$450,3,FALSE))</f>
        <v xml:space="preserve"> </v>
      </c>
      <c r="E26" s="12"/>
      <c r="F26" s="12"/>
      <c r="G26" s="12"/>
      <c r="H26" s="18">
        <f t="shared" si="0"/>
        <v>0</v>
      </c>
      <c r="J26" s="27"/>
    </row>
    <row r="27" spans="1:10" ht="20.100000000000001" customHeight="1" x14ac:dyDescent="0.2">
      <c r="B27" s="85"/>
      <c r="C27" s="14" t="str">
        <f>IF(B27=0," ",VLOOKUP(B27,'4 Liste de clubs'!$A$2:$C$450,2,FALSE))</f>
        <v xml:space="preserve"> </v>
      </c>
      <c r="D27" s="28" t="str">
        <f>IF(B27=0," ",VLOOKUP(B27,'4 Liste de clubs'!$A$2:$C$450,3,FALSE))</f>
        <v xml:space="preserve"> </v>
      </c>
      <c r="E27" s="12"/>
      <c r="F27" s="12"/>
      <c r="G27" s="12"/>
      <c r="H27" s="18">
        <f t="shared" si="0"/>
        <v>0</v>
      </c>
      <c r="J27" s="27"/>
    </row>
    <row r="28" spans="1:10" ht="20.100000000000001" customHeight="1" x14ac:dyDescent="0.2">
      <c r="B28" s="85"/>
      <c r="C28" s="14" t="str">
        <f>IF(B28=0," ",VLOOKUP(B28,'4 Liste de clubs'!$A$2:$C$450,2,FALSE))</f>
        <v xml:space="preserve"> </v>
      </c>
      <c r="D28" s="28" t="str">
        <f>IF(B28=0," ",VLOOKUP(B28,'4 Liste de clubs'!$A$2:$C$450,3,FALSE))</f>
        <v xml:space="preserve"> </v>
      </c>
      <c r="E28" s="12"/>
      <c r="F28" s="12"/>
      <c r="G28" s="12"/>
      <c r="H28" s="18">
        <f t="shared" si="0"/>
        <v>0</v>
      </c>
      <c r="J28" s="27"/>
    </row>
    <row r="29" spans="1:10" ht="20.100000000000001" customHeight="1" x14ac:dyDescent="0.2">
      <c r="B29" s="85"/>
      <c r="C29" s="14" t="str">
        <f>IF(B29=0," ",VLOOKUP(B29,'4 Liste de clubs'!$A$2:$C$450,2,FALSE))</f>
        <v xml:space="preserve"> </v>
      </c>
      <c r="D29" s="28" t="str">
        <f>IF(B29=0," ",VLOOKUP(B29,'4 Liste de clubs'!$A$2:$C$450,3,FALSE))</f>
        <v xml:space="preserve"> </v>
      </c>
      <c r="E29" s="12"/>
      <c r="F29" s="12"/>
      <c r="G29" s="12"/>
      <c r="H29" s="18">
        <f t="shared" ref="H29:H102" si="1">SUM(E29:G29)</f>
        <v>0</v>
      </c>
      <c r="J29" s="27"/>
    </row>
    <row r="30" spans="1:10" ht="20.100000000000001" customHeight="1" x14ac:dyDescent="0.2">
      <c r="B30" s="85"/>
      <c r="C30" s="14" t="str">
        <f>IF(B30=0," ",VLOOKUP(B30,'4 Liste de clubs'!$A$2:$C$450,2,FALSE))</f>
        <v xml:space="preserve"> </v>
      </c>
      <c r="D30" s="28" t="str">
        <f>IF(B30=0," ",VLOOKUP(B30,'4 Liste de clubs'!$A$2:$C$450,3,FALSE))</f>
        <v xml:space="preserve"> </v>
      </c>
      <c r="E30" s="12"/>
      <c r="F30" s="12"/>
      <c r="G30" s="12"/>
      <c r="H30" s="18">
        <f t="shared" si="1"/>
        <v>0</v>
      </c>
      <c r="J30" s="27"/>
    </row>
    <row r="31" spans="1:10" ht="20.100000000000001" customHeight="1" x14ac:dyDescent="0.2">
      <c r="B31" s="85"/>
      <c r="C31" s="14" t="str">
        <f>IF(B31=0," ",VLOOKUP(B31,'4 Liste de clubs'!$A$2:$C$450,2,FALSE))</f>
        <v xml:space="preserve"> </v>
      </c>
      <c r="D31" s="28" t="str">
        <f>IF(B31=0," ",VLOOKUP(B31,'4 Liste de clubs'!$A$2:$C$450,3,FALSE))</f>
        <v xml:space="preserve"> </v>
      </c>
      <c r="E31" s="12"/>
      <c r="F31" s="12"/>
      <c r="G31" s="12"/>
      <c r="H31" s="18">
        <f t="shared" si="1"/>
        <v>0</v>
      </c>
      <c r="J31" s="27"/>
    </row>
    <row r="32" spans="1:10" ht="20.100000000000001" customHeight="1" x14ac:dyDescent="0.2">
      <c r="B32" s="85"/>
      <c r="C32" s="14" t="str">
        <f>IF(B32=0," ",VLOOKUP(B32,'4 Liste de clubs'!$A$2:$C$450,2,FALSE))</f>
        <v xml:space="preserve"> </v>
      </c>
      <c r="D32" s="28" t="str">
        <f>IF(B32=0," ",VLOOKUP(B32,'4 Liste de clubs'!$A$2:$C$450,3,FALSE))</f>
        <v xml:space="preserve"> </v>
      </c>
      <c r="E32" s="12"/>
      <c r="F32" s="12"/>
      <c r="G32" s="12"/>
      <c r="H32" s="18">
        <f t="shared" si="1"/>
        <v>0</v>
      </c>
      <c r="J32" s="27"/>
    </row>
    <row r="33" spans="2:10" ht="20.100000000000001" customHeight="1" x14ac:dyDescent="0.2">
      <c r="B33" s="85"/>
      <c r="C33" s="14" t="str">
        <f>IF(B33=0," ",VLOOKUP(B33,'4 Liste de clubs'!$A$2:$C$450,2,FALSE))</f>
        <v xml:space="preserve"> </v>
      </c>
      <c r="D33" s="28" t="str">
        <f>IF(B33=0," ",VLOOKUP(B33,'4 Liste de clubs'!$A$2:$C$450,3,FALSE))</f>
        <v xml:space="preserve"> </v>
      </c>
      <c r="E33" s="12"/>
      <c r="F33" s="12"/>
      <c r="G33" s="12"/>
      <c r="H33" s="18">
        <f t="shared" si="1"/>
        <v>0</v>
      </c>
      <c r="J33" s="27"/>
    </row>
    <row r="34" spans="2:10" ht="20.100000000000001" customHeight="1" x14ac:dyDescent="0.2">
      <c r="B34" s="85"/>
      <c r="C34" s="14" t="str">
        <f>IF(B34=0," ",VLOOKUP(B34,'4 Liste de clubs'!$A$2:$C$450,2,FALSE))</f>
        <v xml:space="preserve"> </v>
      </c>
      <c r="D34" s="28" t="str">
        <f>IF(B34=0," ",VLOOKUP(B34,'4 Liste de clubs'!$A$2:$C$450,3,FALSE))</f>
        <v xml:space="preserve"> </v>
      </c>
      <c r="E34" s="12"/>
      <c r="F34" s="12"/>
      <c r="G34" s="12"/>
      <c r="H34" s="18">
        <f t="shared" si="1"/>
        <v>0</v>
      </c>
      <c r="J34" s="27"/>
    </row>
    <row r="35" spans="2:10" ht="20.100000000000001" customHeight="1" x14ac:dyDescent="0.2">
      <c r="B35" s="85"/>
      <c r="C35" s="14" t="str">
        <f>IF(B35=0," ",VLOOKUP(B35,'4 Liste de clubs'!$A$2:$C$450,2,FALSE))</f>
        <v xml:space="preserve"> </v>
      </c>
      <c r="D35" s="28" t="str">
        <f>IF(B35=0," ",VLOOKUP(B35,'4 Liste de clubs'!$A$2:$C$450,3,FALSE))</f>
        <v xml:space="preserve"> </v>
      </c>
      <c r="E35" s="12"/>
      <c r="F35" s="12"/>
      <c r="G35" s="12"/>
      <c r="H35" s="18">
        <f t="shared" si="1"/>
        <v>0</v>
      </c>
      <c r="J35" s="27"/>
    </row>
    <row r="36" spans="2:10" ht="20.100000000000001" customHeight="1" x14ac:dyDescent="0.2">
      <c r="B36" s="85"/>
      <c r="C36" s="14" t="str">
        <f>IF(B36=0," ",VLOOKUP(B36,'4 Liste de clubs'!$A$2:$C$450,2,FALSE))</f>
        <v xml:space="preserve"> </v>
      </c>
      <c r="D36" s="28" t="str">
        <f>IF(B36=0," ",VLOOKUP(B36,'4 Liste de clubs'!$A$2:$C$450,3,FALSE))</f>
        <v xml:space="preserve"> </v>
      </c>
      <c r="E36" s="12"/>
      <c r="F36" s="12"/>
      <c r="G36" s="12"/>
      <c r="H36" s="18">
        <f t="shared" si="1"/>
        <v>0</v>
      </c>
      <c r="J36" s="27"/>
    </row>
    <row r="37" spans="2:10" ht="20.100000000000001" customHeight="1" x14ac:dyDescent="0.2">
      <c r="B37" s="85"/>
      <c r="C37" s="14" t="str">
        <f>IF(B37=0," ",VLOOKUP(B37,'4 Liste de clubs'!$A$2:$C$450,2,FALSE))</f>
        <v xml:space="preserve"> </v>
      </c>
      <c r="D37" s="28" t="str">
        <f>IF(B37=0," ",VLOOKUP(B37,'4 Liste de clubs'!$A$2:$C$450,3,FALSE))</f>
        <v xml:space="preserve"> </v>
      </c>
      <c r="E37" s="12"/>
      <c r="F37" s="12"/>
      <c r="G37" s="12"/>
      <c r="H37" s="18">
        <f t="shared" si="1"/>
        <v>0</v>
      </c>
      <c r="J37" s="27"/>
    </row>
    <row r="38" spans="2:10" ht="20.100000000000001" customHeight="1" x14ac:dyDescent="0.2">
      <c r="B38" s="85"/>
      <c r="C38" s="14" t="str">
        <f>IF(B38=0," ",VLOOKUP(B38,'4 Liste de clubs'!$A$2:$C$450,2,FALSE))</f>
        <v xml:space="preserve"> </v>
      </c>
      <c r="D38" s="28" t="str">
        <f>IF(B38=0," ",VLOOKUP(B38,'4 Liste de clubs'!$A$2:$C$450,3,FALSE))</f>
        <v xml:space="preserve"> </v>
      </c>
      <c r="E38" s="12"/>
      <c r="F38" s="12"/>
      <c r="G38" s="12"/>
      <c r="H38" s="18">
        <f t="shared" si="1"/>
        <v>0</v>
      </c>
      <c r="J38" s="27"/>
    </row>
    <row r="39" spans="2:10" ht="20.100000000000001" customHeight="1" x14ac:dyDescent="0.2">
      <c r="B39" s="85"/>
      <c r="C39" s="14" t="str">
        <f>IF(B39=0," ",VLOOKUP(B39,'4 Liste de clubs'!$A$2:$C$450,2,FALSE))</f>
        <v xml:space="preserve"> </v>
      </c>
      <c r="D39" s="28" t="str">
        <f>IF(B39=0," ",VLOOKUP(B39,'4 Liste de clubs'!$A$2:$C$450,3,FALSE))</f>
        <v xml:space="preserve"> </v>
      </c>
      <c r="E39" s="12"/>
      <c r="F39" s="12"/>
      <c r="G39" s="12"/>
      <c r="H39" s="18">
        <f t="shared" si="1"/>
        <v>0</v>
      </c>
      <c r="J39" s="27"/>
    </row>
    <row r="40" spans="2:10" ht="20.100000000000001" customHeight="1" x14ac:dyDescent="0.2">
      <c r="B40" s="85"/>
      <c r="C40" s="14" t="str">
        <f>IF(B40=0," ",VLOOKUP(B40,'4 Liste de clubs'!$A$2:$C$450,2,FALSE))</f>
        <v xml:space="preserve"> </v>
      </c>
      <c r="D40" s="28" t="str">
        <f>IF(B40=0," ",VLOOKUP(B40,'4 Liste de clubs'!$A$2:$C$450,3,FALSE))</f>
        <v xml:space="preserve"> </v>
      </c>
      <c r="E40" s="12"/>
      <c r="F40" s="12"/>
      <c r="G40" s="12"/>
      <c r="H40" s="18">
        <f t="shared" si="1"/>
        <v>0</v>
      </c>
      <c r="J40" s="27"/>
    </row>
    <row r="41" spans="2:10" ht="20.100000000000001" customHeight="1" x14ac:dyDescent="0.2">
      <c r="B41" s="85"/>
      <c r="C41" s="14" t="str">
        <f>IF(B41=0," ",VLOOKUP(B41,'4 Liste de clubs'!$A$2:$C$450,2,FALSE))</f>
        <v xml:space="preserve"> </v>
      </c>
      <c r="D41" s="28" t="str">
        <f>IF(B41=0," ",VLOOKUP(B41,'4 Liste de clubs'!$A$2:$C$450,3,FALSE))</f>
        <v xml:space="preserve"> </v>
      </c>
      <c r="E41" s="12"/>
      <c r="F41" s="12"/>
      <c r="G41" s="12"/>
      <c r="H41" s="18">
        <f t="shared" si="1"/>
        <v>0</v>
      </c>
      <c r="J41" s="27"/>
    </row>
    <row r="42" spans="2:10" ht="20.100000000000001" customHeight="1" x14ac:dyDescent="0.2">
      <c r="B42" s="85"/>
      <c r="C42" s="14" t="str">
        <f>IF(B42=0," ",VLOOKUP(B42,'4 Liste de clubs'!$A$2:$C$450,2,FALSE))</f>
        <v xml:space="preserve"> </v>
      </c>
      <c r="D42" s="28" t="str">
        <f>IF(B42=0," ",VLOOKUP(B42,'4 Liste de clubs'!$A$2:$C$450,3,FALSE))</f>
        <v xml:space="preserve"> </v>
      </c>
      <c r="E42" s="12"/>
      <c r="F42" s="12"/>
      <c r="G42" s="12"/>
      <c r="H42" s="18">
        <f t="shared" si="1"/>
        <v>0</v>
      </c>
      <c r="J42" s="27"/>
    </row>
    <row r="43" spans="2:10" ht="20.100000000000001" customHeight="1" x14ac:dyDescent="0.2">
      <c r="B43" s="85"/>
      <c r="C43" s="14" t="str">
        <f>IF(B43=0," ",VLOOKUP(B43,'4 Liste de clubs'!$A$2:$C$450,2,FALSE))</f>
        <v xml:space="preserve"> </v>
      </c>
      <c r="D43" s="28" t="str">
        <f>IF(B43=0," ",VLOOKUP(B43,'4 Liste de clubs'!$A$2:$C$450,3,FALSE))</f>
        <v xml:space="preserve"> </v>
      </c>
      <c r="E43" s="12"/>
      <c r="F43" s="12"/>
      <c r="G43" s="12"/>
      <c r="H43" s="18">
        <f t="shared" si="1"/>
        <v>0</v>
      </c>
      <c r="J43" s="27"/>
    </row>
    <row r="44" spans="2:10" ht="20.100000000000001" customHeight="1" x14ac:dyDescent="0.2">
      <c r="B44" s="85"/>
      <c r="C44" s="14" t="str">
        <f>IF(B44=0," ",VLOOKUP(B44,'4 Liste de clubs'!$A$2:$C$450,2,FALSE))</f>
        <v xml:space="preserve"> </v>
      </c>
      <c r="D44" s="28" t="str">
        <f>IF(B44=0," ",VLOOKUP(B44,'4 Liste de clubs'!$A$2:$C$450,3,FALSE))</f>
        <v xml:space="preserve"> </v>
      </c>
      <c r="E44" s="12"/>
      <c r="F44" s="12"/>
      <c r="G44" s="12"/>
      <c r="H44" s="18">
        <f t="shared" si="1"/>
        <v>0</v>
      </c>
      <c r="J44" s="27"/>
    </row>
    <row r="45" spans="2:10" ht="20.100000000000001" customHeight="1" x14ac:dyDescent="0.2">
      <c r="B45" s="85"/>
      <c r="C45" s="14" t="str">
        <f>IF(B45=0," ",VLOOKUP(B45,'4 Liste de clubs'!$A$2:$C$450,2,FALSE))</f>
        <v xml:space="preserve"> </v>
      </c>
      <c r="D45" s="28" t="str">
        <f>IF(B45=0," ",VLOOKUP(B45,'4 Liste de clubs'!$A$2:$C$450,3,FALSE))</f>
        <v xml:space="preserve"> </v>
      </c>
      <c r="E45" s="12"/>
      <c r="F45" s="12"/>
      <c r="G45" s="12"/>
      <c r="H45" s="18">
        <f t="shared" si="1"/>
        <v>0</v>
      </c>
      <c r="J45" s="27"/>
    </row>
    <row r="46" spans="2:10" ht="20.100000000000001" customHeight="1" x14ac:dyDescent="0.2">
      <c r="B46" s="17"/>
      <c r="C46" s="14" t="str">
        <f>IF(B46=0," ",VLOOKUP(B46,'4 Liste de clubs'!$A$2:$C$450,2,FALSE))</f>
        <v xml:space="preserve"> </v>
      </c>
      <c r="D46" s="28" t="str">
        <f>IF(B46=0," ",VLOOKUP(B46,'4 Liste de clubs'!$A$2:$C$450,3,FALSE))</f>
        <v xml:space="preserve"> </v>
      </c>
      <c r="E46" s="12"/>
      <c r="F46" s="12"/>
      <c r="G46" s="12"/>
      <c r="H46" s="18">
        <f t="shared" si="1"/>
        <v>0</v>
      </c>
      <c r="J46" s="27"/>
    </row>
    <row r="47" spans="2:10" ht="20.100000000000001" customHeight="1" x14ac:dyDescent="0.2">
      <c r="B47" s="17"/>
      <c r="C47" s="14" t="str">
        <f>IF(B47=0," ",VLOOKUP(B47,'4 Liste de clubs'!$A$2:$C$450,2,FALSE))</f>
        <v xml:space="preserve"> </v>
      </c>
      <c r="D47" s="28" t="str">
        <f>IF(B47=0," ",VLOOKUP(B47,'4 Liste de clubs'!$A$2:$C$450,3,FALSE))</f>
        <v xml:space="preserve"> </v>
      </c>
      <c r="E47" s="12"/>
      <c r="F47" s="12"/>
      <c r="G47" s="12"/>
      <c r="H47" s="18">
        <f t="shared" si="1"/>
        <v>0</v>
      </c>
      <c r="J47" s="27"/>
    </row>
    <row r="48" spans="2:10" ht="20.100000000000001" customHeight="1" x14ac:dyDescent="0.2">
      <c r="B48" s="17"/>
      <c r="C48" s="14" t="str">
        <f>IF(B48=0," ",VLOOKUP(B48,'4 Liste de clubs'!$A$2:$C$450,2,FALSE))</f>
        <v xml:space="preserve"> </v>
      </c>
      <c r="D48" s="28" t="str">
        <f>IF(B48=0," ",VLOOKUP(B48,'4 Liste de clubs'!$A$2:$C$450,3,FALSE))</f>
        <v xml:space="preserve"> </v>
      </c>
      <c r="E48" s="12"/>
      <c r="F48" s="12"/>
      <c r="G48" s="12"/>
      <c r="H48" s="18">
        <f t="shared" si="1"/>
        <v>0</v>
      </c>
      <c r="J48" s="27"/>
    </row>
    <row r="49" spans="2:10" ht="20.100000000000001" customHeight="1" x14ac:dyDescent="0.2">
      <c r="B49" s="17"/>
      <c r="C49" s="14" t="str">
        <f>IF(B49=0," ",VLOOKUP(B49,'4 Liste de clubs'!$A$2:$C$450,2,FALSE))</f>
        <v xml:space="preserve"> </v>
      </c>
      <c r="D49" s="28" t="str">
        <f>IF(B49=0," ",VLOOKUP(B49,'4 Liste de clubs'!$A$2:$C$450,3,FALSE))</f>
        <v xml:space="preserve"> </v>
      </c>
      <c r="E49" s="12"/>
      <c r="F49" s="12"/>
      <c r="G49" s="12"/>
      <c r="H49" s="18">
        <f t="shared" si="1"/>
        <v>0</v>
      </c>
      <c r="J49" s="27"/>
    </row>
    <row r="50" spans="2:10" ht="20.100000000000001" customHeight="1" x14ac:dyDescent="0.2">
      <c r="B50" s="17"/>
      <c r="C50" s="14" t="str">
        <f>IF(B50=0," ",VLOOKUP(B50,'4 Liste de clubs'!$A$2:$C$450,2,FALSE))</f>
        <v xml:space="preserve"> </v>
      </c>
      <c r="D50" s="28" t="str">
        <f>IF(B50=0," ",VLOOKUP(B50,'4 Liste de clubs'!$A$2:$C$450,3,FALSE))</f>
        <v xml:space="preserve"> </v>
      </c>
      <c r="E50" s="12"/>
      <c r="F50" s="12"/>
      <c r="G50" s="12"/>
      <c r="H50" s="18">
        <f t="shared" si="1"/>
        <v>0</v>
      </c>
      <c r="J50" s="27"/>
    </row>
    <row r="51" spans="2:10" ht="20.100000000000001" customHeight="1" x14ac:dyDescent="0.2">
      <c r="B51" s="17"/>
      <c r="C51" s="14" t="str">
        <f>IF(B51=0," ",VLOOKUP(B51,'4 Liste de clubs'!$A$2:$C$450,2,FALSE))</f>
        <v xml:space="preserve"> </v>
      </c>
      <c r="D51" s="28" t="str">
        <f>IF(B51=0," ",VLOOKUP(B51,'4 Liste de clubs'!$A$2:$C$450,3,FALSE))</f>
        <v xml:space="preserve"> </v>
      </c>
      <c r="E51" s="12"/>
      <c r="F51" s="12"/>
      <c r="G51" s="12"/>
      <c r="H51" s="18">
        <f t="shared" si="1"/>
        <v>0</v>
      </c>
      <c r="J51" s="27"/>
    </row>
    <row r="52" spans="2:10" ht="20.100000000000001" customHeight="1" x14ac:dyDescent="0.2">
      <c r="B52" s="17"/>
      <c r="C52" s="14" t="str">
        <f>IF(B52=0," ",VLOOKUP(B52,'4 Liste de clubs'!$A$2:$C$450,2,FALSE))</f>
        <v xml:space="preserve"> </v>
      </c>
      <c r="D52" s="28" t="str">
        <f>IF(B52=0," ",VLOOKUP(B52,'4 Liste de clubs'!$A$2:$C$450,3,FALSE))</f>
        <v xml:space="preserve"> </v>
      </c>
      <c r="E52" s="12"/>
      <c r="F52" s="12"/>
      <c r="G52" s="12"/>
      <c r="H52" s="18">
        <f t="shared" si="1"/>
        <v>0</v>
      </c>
      <c r="J52" s="27"/>
    </row>
    <row r="53" spans="2:10" ht="20.100000000000001" customHeight="1" x14ac:dyDescent="0.2">
      <c r="B53" s="17"/>
      <c r="C53" s="14" t="str">
        <f>IF(B53=0," ",VLOOKUP(B53,'4 Liste de clubs'!$A$2:$C$450,2,FALSE))</f>
        <v xml:space="preserve"> </v>
      </c>
      <c r="D53" s="28" t="str">
        <f>IF(B53=0," ",VLOOKUP(B53,'4 Liste de clubs'!$A$2:$C$450,3,FALSE))</f>
        <v xml:space="preserve"> </v>
      </c>
      <c r="E53" s="12"/>
      <c r="F53" s="12"/>
      <c r="G53" s="12"/>
      <c r="H53" s="18">
        <f t="shared" si="1"/>
        <v>0</v>
      </c>
      <c r="J53" s="27"/>
    </row>
    <row r="54" spans="2:10" ht="20.100000000000001" customHeight="1" x14ac:dyDescent="0.2">
      <c r="B54" s="17"/>
      <c r="C54" s="14" t="str">
        <f>IF(B54=0," ",VLOOKUP(B54,'4 Liste de clubs'!$A$2:$C$450,2,FALSE))</f>
        <v xml:space="preserve"> </v>
      </c>
      <c r="D54" s="28" t="str">
        <f>IF(B54=0," ",VLOOKUP(B54,'4 Liste de clubs'!$A$2:$C$450,3,FALSE))</f>
        <v xml:space="preserve"> </v>
      </c>
      <c r="E54" s="12"/>
      <c r="F54" s="12"/>
      <c r="G54" s="12"/>
      <c r="H54" s="18">
        <f t="shared" si="1"/>
        <v>0</v>
      </c>
      <c r="J54" s="27"/>
    </row>
    <row r="55" spans="2:10" ht="20.100000000000001" customHeight="1" x14ac:dyDescent="0.2">
      <c r="B55" s="17"/>
      <c r="C55" s="14" t="str">
        <f>IF(B55=0," ",VLOOKUP(B55,'4 Liste de clubs'!$A$2:$C$450,2,FALSE))</f>
        <v xml:space="preserve"> </v>
      </c>
      <c r="D55" s="28" t="str">
        <f>IF(B55=0," ",VLOOKUP(B55,'4 Liste de clubs'!$A$2:$C$450,3,FALSE))</f>
        <v xml:space="preserve"> </v>
      </c>
      <c r="E55" s="12"/>
      <c r="F55" s="12"/>
      <c r="G55" s="12"/>
      <c r="H55" s="18">
        <f t="shared" si="1"/>
        <v>0</v>
      </c>
      <c r="J55" s="27"/>
    </row>
    <row r="56" spans="2:10" ht="20.100000000000001" customHeight="1" x14ac:dyDescent="0.2">
      <c r="B56" s="17"/>
      <c r="C56" s="14" t="str">
        <f>IF(B56=0," ",VLOOKUP(B56,'4 Liste de clubs'!$A$2:$C$450,2,FALSE))</f>
        <v xml:space="preserve"> </v>
      </c>
      <c r="D56" s="28" t="str">
        <f>IF(B56=0," ",VLOOKUP(B56,'4 Liste de clubs'!$A$2:$C$450,3,FALSE))</f>
        <v xml:space="preserve"> </v>
      </c>
      <c r="E56" s="12"/>
      <c r="F56" s="12"/>
      <c r="G56" s="12"/>
      <c r="H56" s="18">
        <f t="shared" si="1"/>
        <v>0</v>
      </c>
      <c r="J56" s="27"/>
    </row>
    <row r="57" spans="2:10" ht="20.100000000000001" customHeight="1" x14ac:dyDescent="0.2">
      <c r="B57" s="17"/>
      <c r="C57" s="14" t="str">
        <f>IF(B57=0," ",VLOOKUP(B57,'4 Liste de clubs'!$A$2:$C$450,2,FALSE))</f>
        <v xml:space="preserve"> </v>
      </c>
      <c r="D57" s="28" t="str">
        <f>IF(B57=0," ",VLOOKUP(B57,'4 Liste de clubs'!$A$2:$C$450,3,FALSE))</f>
        <v xml:space="preserve"> </v>
      </c>
      <c r="E57" s="12"/>
      <c r="F57" s="12"/>
      <c r="G57" s="12"/>
      <c r="H57" s="18">
        <f t="shared" si="1"/>
        <v>0</v>
      </c>
      <c r="J57" s="27"/>
    </row>
    <row r="58" spans="2:10" ht="20.100000000000001" customHeight="1" x14ac:dyDescent="0.2">
      <c r="B58" s="17"/>
      <c r="C58" s="14" t="str">
        <f>IF(B58=0," ",VLOOKUP(B58,'4 Liste de clubs'!$A$2:$C$450,2,FALSE))</f>
        <v xml:space="preserve"> </v>
      </c>
      <c r="D58" s="28" t="str">
        <f>IF(B58=0," ",VLOOKUP(B58,'4 Liste de clubs'!$A$2:$C$450,3,FALSE))</f>
        <v xml:space="preserve"> </v>
      </c>
      <c r="E58" s="12"/>
      <c r="F58" s="12"/>
      <c r="G58" s="12"/>
      <c r="H58" s="18">
        <f t="shared" si="1"/>
        <v>0</v>
      </c>
      <c r="J58" s="27"/>
    </row>
    <row r="59" spans="2:10" ht="20.100000000000001" customHeight="1" x14ac:dyDescent="0.2">
      <c r="B59" s="17"/>
      <c r="C59" s="14" t="str">
        <f>IF(B59=0," ",VLOOKUP(B59,'4 Liste de clubs'!$A$2:$C$450,2,FALSE))</f>
        <v xml:space="preserve"> </v>
      </c>
      <c r="D59" s="28" t="str">
        <f>IF(B59=0," ",VLOOKUP(B59,'4 Liste de clubs'!$A$2:$C$450,3,FALSE))</f>
        <v xml:space="preserve"> </v>
      </c>
      <c r="E59" s="12"/>
      <c r="F59" s="12"/>
      <c r="G59" s="12"/>
      <c r="H59" s="18">
        <f t="shared" si="1"/>
        <v>0</v>
      </c>
      <c r="J59" s="27"/>
    </row>
    <row r="60" spans="2:10" ht="20.100000000000001" customHeight="1" x14ac:dyDescent="0.2">
      <c r="B60" s="17"/>
      <c r="C60" s="14" t="str">
        <f>IF(B60=0," ",VLOOKUP(B60,'4 Liste de clubs'!$A$2:$C$450,2,FALSE))</f>
        <v xml:space="preserve"> </v>
      </c>
      <c r="D60" s="28" t="str">
        <f>IF(B60=0," ",VLOOKUP(B60,'4 Liste de clubs'!$A$2:$C$450,3,FALSE))</f>
        <v xml:space="preserve"> </v>
      </c>
      <c r="E60" s="12"/>
      <c r="F60" s="12"/>
      <c r="G60" s="12"/>
      <c r="H60" s="18">
        <f t="shared" si="1"/>
        <v>0</v>
      </c>
      <c r="J60" s="27"/>
    </row>
    <row r="61" spans="2:10" ht="20.100000000000001" customHeight="1" x14ac:dyDescent="0.2">
      <c r="B61" s="17"/>
      <c r="C61" s="14" t="str">
        <f>IF(B61=0," ",VLOOKUP(B61,'4 Liste de clubs'!$A$2:$C$450,2,FALSE))</f>
        <v xml:space="preserve"> </v>
      </c>
      <c r="D61" s="28" t="str">
        <f>IF(B61=0," ",VLOOKUP(B61,'4 Liste de clubs'!$A$2:$C$450,3,FALSE))</f>
        <v xml:space="preserve"> </v>
      </c>
      <c r="E61" s="12"/>
      <c r="F61" s="12"/>
      <c r="G61" s="12"/>
      <c r="H61" s="18">
        <f t="shared" si="1"/>
        <v>0</v>
      </c>
      <c r="J61" s="27"/>
    </row>
    <row r="62" spans="2:10" ht="20.100000000000001" customHeight="1" x14ac:dyDescent="0.2">
      <c r="B62" s="17"/>
      <c r="C62" s="14" t="str">
        <f>IF(B62=0," ",VLOOKUP(B62,'4 Liste de clubs'!$A$2:$C$450,2,FALSE))</f>
        <v xml:space="preserve"> </v>
      </c>
      <c r="D62" s="28" t="str">
        <f>IF(B62=0," ",VLOOKUP(B62,'4 Liste de clubs'!$A$2:$C$450,3,FALSE))</f>
        <v xml:space="preserve"> </v>
      </c>
      <c r="E62" s="12"/>
      <c r="F62" s="12"/>
      <c r="G62" s="12"/>
      <c r="H62" s="18">
        <f t="shared" si="1"/>
        <v>0</v>
      </c>
      <c r="J62" s="27"/>
    </row>
    <row r="63" spans="2:10" ht="20.100000000000001" customHeight="1" x14ac:dyDescent="0.2">
      <c r="B63" s="17"/>
      <c r="C63" s="14" t="str">
        <f>IF(B63=0," ",VLOOKUP(B63,'4 Liste de clubs'!$A$2:$C$450,2,FALSE))</f>
        <v xml:space="preserve"> </v>
      </c>
      <c r="D63" s="28" t="str">
        <f>IF(B63=0," ",VLOOKUP(B63,'4 Liste de clubs'!$A$2:$C$450,3,FALSE))</f>
        <v xml:space="preserve"> </v>
      </c>
      <c r="E63" s="12"/>
      <c r="F63" s="12"/>
      <c r="G63" s="12"/>
      <c r="H63" s="18">
        <f t="shared" si="1"/>
        <v>0</v>
      </c>
      <c r="J63" s="27"/>
    </row>
    <row r="64" spans="2:10" ht="20.100000000000001" customHeight="1" x14ac:dyDescent="0.2">
      <c r="B64" s="17"/>
      <c r="C64" s="14" t="str">
        <f>IF(B64=0," ",VLOOKUP(B64,'4 Liste de clubs'!$A$2:$C$450,2,FALSE))</f>
        <v xml:space="preserve"> </v>
      </c>
      <c r="D64" s="28" t="str">
        <f>IF(B64=0," ",VLOOKUP(B64,'4 Liste de clubs'!$A$2:$C$450,3,FALSE))</f>
        <v xml:space="preserve"> </v>
      </c>
      <c r="E64" s="12"/>
      <c r="F64" s="12"/>
      <c r="G64" s="12"/>
      <c r="H64" s="18">
        <f t="shared" si="1"/>
        <v>0</v>
      </c>
      <c r="J64" s="27"/>
    </row>
    <row r="65" spans="2:10" ht="20.100000000000001" customHeight="1" x14ac:dyDescent="0.2">
      <c r="B65" s="17"/>
      <c r="C65" s="14" t="str">
        <f>IF(B65=0," ",VLOOKUP(B65,'4 Liste de clubs'!$A$2:$C$450,2,FALSE))</f>
        <v xml:space="preserve"> </v>
      </c>
      <c r="D65" s="28" t="str">
        <f>IF(B65=0," ",VLOOKUP(B65,'4 Liste de clubs'!$A$2:$C$450,3,FALSE))</f>
        <v xml:space="preserve"> </v>
      </c>
      <c r="E65" s="12"/>
      <c r="F65" s="12"/>
      <c r="G65" s="12"/>
      <c r="H65" s="18">
        <f t="shared" si="1"/>
        <v>0</v>
      </c>
      <c r="J65" s="27"/>
    </row>
    <row r="66" spans="2:10" ht="20.100000000000001" customHeight="1" x14ac:dyDescent="0.2">
      <c r="B66" s="17"/>
      <c r="C66" s="14" t="str">
        <f>IF(B66=0," ",VLOOKUP(B66,'4 Liste de clubs'!$A$2:$C$450,2,FALSE))</f>
        <v xml:space="preserve"> </v>
      </c>
      <c r="D66" s="28" t="str">
        <f>IF(B66=0," ",VLOOKUP(B66,'4 Liste de clubs'!$A$2:$C$450,3,FALSE))</f>
        <v xml:space="preserve"> </v>
      </c>
      <c r="E66" s="12"/>
      <c r="F66" s="12"/>
      <c r="G66" s="12"/>
      <c r="H66" s="18">
        <f t="shared" si="1"/>
        <v>0</v>
      </c>
      <c r="J66" s="27"/>
    </row>
    <row r="67" spans="2:10" ht="20.100000000000001" customHeight="1" x14ac:dyDescent="0.2">
      <c r="B67" s="17"/>
      <c r="C67" s="14" t="str">
        <f>IF(B67=0," ",VLOOKUP(B67,'4 Liste de clubs'!$A$2:$C$450,2,FALSE))</f>
        <v xml:space="preserve"> </v>
      </c>
      <c r="D67" s="28" t="str">
        <f>IF(B67=0," ",VLOOKUP(B67,'4 Liste de clubs'!$A$2:$C$450,3,FALSE))</f>
        <v xml:space="preserve"> </v>
      </c>
      <c r="E67" s="12"/>
      <c r="F67" s="12"/>
      <c r="G67" s="12"/>
      <c r="H67" s="18">
        <f t="shared" si="1"/>
        <v>0</v>
      </c>
      <c r="J67" s="27"/>
    </row>
    <row r="68" spans="2:10" ht="20.100000000000001" customHeight="1" x14ac:dyDescent="0.2">
      <c r="B68" s="17"/>
      <c r="C68" s="14" t="str">
        <f>IF(B68=0," ",VLOOKUP(B68,'4 Liste de clubs'!$A$2:$C$450,2,FALSE))</f>
        <v xml:space="preserve"> </v>
      </c>
      <c r="D68" s="28" t="str">
        <f>IF(B68=0," ",VLOOKUP(B68,'4 Liste de clubs'!$A$2:$C$450,3,FALSE))</f>
        <v xml:space="preserve"> </v>
      </c>
      <c r="E68" s="12"/>
      <c r="F68" s="12"/>
      <c r="G68" s="12"/>
      <c r="H68" s="18">
        <f t="shared" si="1"/>
        <v>0</v>
      </c>
      <c r="J68" s="27"/>
    </row>
    <row r="69" spans="2:10" ht="20.100000000000001" customHeight="1" x14ac:dyDescent="0.2">
      <c r="B69" s="17"/>
      <c r="C69" s="14" t="str">
        <f>IF(B69=0," ",VLOOKUP(B69,'4 Liste de clubs'!$A$2:$C$450,2,FALSE))</f>
        <v xml:space="preserve"> </v>
      </c>
      <c r="D69" s="28" t="str">
        <f>IF(B69=0," ",VLOOKUP(B69,'4 Liste de clubs'!$A$2:$C$450,3,FALSE))</f>
        <v xml:space="preserve"> </v>
      </c>
      <c r="E69" s="12"/>
      <c r="F69" s="12"/>
      <c r="G69" s="12"/>
      <c r="H69" s="18">
        <f t="shared" si="1"/>
        <v>0</v>
      </c>
      <c r="J69" s="27"/>
    </row>
    <row r="70" spans="2:10" ht="20.100000000000001" customHeight="1" x14ac:dyDescent="0.2">
      <c r="B70" s="17"/>
      <c r="C70" s="14" t="str">
        <f>IF(B70=0," ",VLOOKUP(B70,'4 Liste de clubs'!$A$2:$C$450,2,FALSE))</f>
        <v xml:space="preserve"> </v>
      </c>
      <c r="D70" s="28" t="str">
        <f>IF(B70=0," ",VLOOKUP(B70,'4 Liste de clubs'!$A$2:$C$450,3,FALSE))</f>
        <v xml:space="preserve"> </v>
      </c>
      <c r="E70" s="12"/>
      <c r="F70" s="12"/>
      <c r="G70" s="12"/>
      <c r="H70" s="18">
        <f t="shared" si="1"/>
        <v>0</v>
      </c>
      <c r="J70" s="27"/>
    </row>
    <row r="71" spans="2:10" ht="20.100000000000001" customHeight="1" x14ac:dyDescent="0.2">
      <c r="B71" s="17"/>
      <c r="C71" s="14" t="str">
        <f>IF(B71=0," ",VLOOKUP(B71,'4 Liste de clubs'!$A$2:$C$450,2,FALSE))</f>
        <v xml:space="preserve"> </v>
      </c>
      <c r="D71" s="28" t="str">
        <f>IF(B71=0," ",VLOOKUP(B71,'4 Liste de clubs'!$A$2:$C$450,3,FALSE))</f>
        <v xml:space="preserve"> </v>
      </c>
      <c r="E71" s="12"/>
      <c r="F71" s="12"/>
      <c r="G71" s="12"/>
      <c r="H71" s="18">
        <f t="shared" si="1"/>
        <v>0</v>
      </c>
      <c r="J71" s="27"/>
    </row>
    <row r="72" spans="2:10" ht="20.100000000000001" customHeight="1" x14ac:dyDescent="0.2">
      <c r="B72" s="17"/>
      <c r="C72" s="14" t="str">
        <f>IF(B72=0," ",VLOOKUP(B72,'4 Liste de clubs'!$A$2:$C$450,2,FALSE))</f>
        <v xml:space="preserve"> </v>
      </c>
      <c r="D72" s="28" t="str">
        <f>IF(B72=0," ",VLOOKUP(B72,'4 Liste de clubs'!$A$2:$C$450,3,FALSE))</f>
        <v xml:space="preserve"> </v>
      </c>
      <c r="E72" s="12"/>
      <c r="F72" s="12"/>
      <c r="G72" s="12"/>
      <c r="H72" s="18">
        <f t="shared" si="1"/>
        <v>0</v>
      </c>
      <c r="J72" s="27"/>
    </row>
    <row r="73" spans="2:10" ht="20.100000000000001" customHeight="1" x14ac:dyDescent="0.2">
      <c r="B73" s="17"/>
      <c r="C73" s="14" t="str">
        <f>IF(B73=0," ",VLOOKUP(B73,'4 Liste de clubs'!$A$2:$C$450,2,FALSE))</f>
        <v xml:space="preserve"> </v>
      </c>
      <c r="D73" s="28" t="str">
        <f>IF(B73=0," ",VLOOKUP(B73,'4 Liste de clubs'!$A$2:$C$450,3,FALSE))</f>
        <v xml:space="preserve"> </v>
      </c>
      <c r="E73" s="12"/>
      <c r="F73" s="12"/>
      <c r="G73" s="12"/>
      <c r="H73" s="18">
        <f t="shared" si="1"/>
        <v>0</v>
      </c>
      <c r="J73" s="27"/>
    </row>
    <row r="74" spans="2:10" ht="20.100000000000001" customHeight="1" x14ac:dyDescent="0.2">
      <c r="B74" s="17"/>
      <c r="C74" s="14" t="str">
        <f>IF(B74=0," ",VLOOKUP(B74,'4 Liste de clubs'!$A$2:$C$450,2,FALSE))</f>
        <v xml:space="preserve"> </v>
      </c>
      <c r="D74" s="28" t="str">
        <f>IF(B74=0," ",VLOOKUP(B74,'4 Liste de clubs'!$A$2:$C$450,3,FALSE))</f>
        <v xml:space="preserve"> </v>
      </c>
      <c r="E74" s="12"/>
      <c r="F74" s="12"/>
      <c r="G74" s="12"/>
      <c r="H74" s="18">
        <f t="shared" si="1"/>
        <v>0</v>
      </c>
      <c r="J74" s="27"/>
    </row>
    <row r="75" spans="2:10" ht="20.100000000000001" customHeight="1" x14ac:dyDescent="0.2">
      <c r="B75" s="17"/>
      <c r="C75" s="14" t="str">
        <f>IF(B75=0," ",VLOOKUP(B75,'4 Liste de clubs'!$A$2:$C$450,2,FALSE))</f>
        <v xml:space="preserve"> </v>
      </c>
      <c r="D75" s="28" t="str">
        <f>IF(B75=0," ",VLOOKUP(B75,'4 Liste de clubs'!$A$2:$C$450,3,FALSE))</f>
        <v xml:space="preserve"> </v>
      </c>
      <c r="E75" s="12"/>
      <c r="F75" s="12"/>
      <c r="G75" s="12"/>
      <c r="H75" s="18">
        <f t="shared" si="1"/>
        <v>0</v>
      </c>
      <c r="J75" s="27"/>
    </row>
    <row r="76" spans="2:10" ht="20.100000000000001" customHeight="1" x14ac:dyDescent="0.2">
      <c r="B76" s="17"/>
      <c r="C76" s="14" t="str">
        <f>IF(B76=0," ",VLOOKUP(B76,'4 Liste de clubs'!$A$2:$C$450,2,FALSE))</f>
        <v xml:space="preserve"> </v>
      </c>
      <c r="D76" s="28" t="str">
        <f>IF(B76=0," ",VLOOKUP(B76,'4 Liste de clubs'!$A$2:$C$450,3,FALSE))</f>
        <v xml:space="preserve"> </v>
      </c>
      <c r="E76" s="12"/>
      <c r="F76" s="12"/>
      <c r="G76" s="12"/>
      <c r="H76" s="18">
        <f t="shared" si="1"/>
        <v>0</v>
      </c>
      <c r="J76" s="27"/>
    </row>
    <row r="77" spans="2:10" ht="20.100000000000001" customHeight="1" x14ac:dyDescent="0.2">
      <c r="B77" s="17"/>
      <c r="C77" s="14" t="str">
        <f>IF(B77=0," ",VLOOKUP(B77,'4 Liste de clubs'!$A$2:$C$450,2,FALSE))</f>
        <v xml:space="preserve"> </v>
      </c>
      <c r="D77" s="28" t="str">
        <f>IF(B77=0," ",VLOOKUP(B77,'4 Liste de clubs'!$A$2:$C$450,3,FALSE))</f>
        <v xml:space="preserve"> </v>
      </c>
      <c r="E77" s="12"/>
      <c r="F77" s="12"/>
      <c r="G77" s="12"/>
      <c r="H77" s="18">
        <f t="shared" si="1"/>
        <v>0</v>
      </c>
      <c r="J77" s="27"/>
    </row>
    <row r="78" spans="2:10" ht="20.100000000000001" customHeight="1" x14ac:dyDescent="0.2">
      <c r="B78" s="17"/>
      <c r="C78" s="14" t="str">
        <f>IF(B78=0," ",VLOOKUP(B78,'4 Liste de clubs'!$A$2:$C$450,2,FALSE))</f>
        <v xml:space="preserve"> </v>
      </c>
      <c r="D78" s="28" t="str">
        <f>IF(B78=0," ",VLOOKUP(B78,'4 Liste de clubs'!$A$2:$C$450,3,FALSE))</f>
        <v xml:space="preserve"> </v>
      </c>
      <c r="E78" s="12"/>
      <c r="F78" s="12"/>
      <c r="G78" s="12"/>
      <c r="H78" s="18">
        <f t="shared" si="1"/>
        <v>0</v>
      </c>
      <c r="J78" s="27"/>
    </row>
    <row r="79" spans="2:10" ht="20.100000000000001" customHeight="1" x14ac:dyDescent="0.2">
      <c r="B79" s="17"/>
      <c r="C79" s="14" t="str">
        <f>IF(B79=0," ",VLOOKUP(B79,'4 Liste de clubs'!$A$2:$C$450,2,FALSE))</f>
        <v xml:space="preserve"> </v>
      </c>
      <c r="D79" s="28" t="str">
        <f>IF(B79=0," ",VLOOKUP(B79,'4 Liste de clubs'!$A$2:$C$450,3,FALSE))</f>
        <v xml:space="preserve"> </v>
      </c>
      <c r="E79" s="12"/>
      <c r="F79" s="12"/>
      <c r="G79" s="12"/>
      <c r="H79" s="18">
        <f t="shared" si="1"/>
        <v>0</v>
      </c>
      <c r="J79" s="27"/>
    </row>
    <row r="80" spans="2:10" ht="20.100000000000001" customHeight="1" x14ac:dyDescent="0.2">
      <c r="B80" s="17"/>
      <c r="C80" s="14" t="str">
        <f>IF(B80=0," ",VLOOKUP(B80,'4 Liste de clubs'!$A$2:$C$450,2,FALSE))</f>
        <v xml:space="preserve"> </v>
      </c>
      <c r="D80" s="28" t="str">
        <f>IF(B80=0," ",VLOOKUP(B80,'4 Liste de clubs'!$A$2:$C$450,3,FALSE))</f>
        <v xml:space="preserve"> </v>
      </c>
      <c r="E80" s="12"/>
      <c r="F80" s="12"/>
      <c r="G80" s="12"/>
      <c r="H80" s="18">
        <f t="shared" si="1"/>
        <v>0</v>
      </c>
      <c r="J80" s="27"/>
    </row>
    <row r="81" spans="2:10" ht="20.100000000000001" customHeight="1" x14ac:dyDescent="0.2">
      <c r="B81" s="17"/>
      <c r="C81" s="14" t="str">
        <f>IF(B81=0," ",VLOOKUP(B81,'4 Liste de clubs'!$A$2:$C$450,2,FALSE))</f>
        <v xml:space="preserve"> </v>
      </c>
      <c r="D81" s="28" t="str">
        <f>IF(B81=0," ",VLOOKUP(B81,'4 Liste de clubs'!$A$2:$C$450,3,FALSE))</f>
        <v xml:space="preserve"> </v>
      </c>
      <c r="E81" s="12"/>
      <c r="F81" s="12"/>
      <c r="G81" s="12"/>
      <c r="H81" s="18">
        <f t="shared" si="1"/>
        <v>0</v>
      </c>
      <c r="J81" s="27"/>
    </row>
    <row r="82" spans="2:10" ht="20.100000000000001" customHeight="1" x14ac:dyDescent="0.2">
      <c r="B82" s="17"/>
      <c r="C82" s="14" t="str">
        <f>IF(B82=0," ",VLOOKUP(B82,'4 Liste de clubs'!$A$2:$C$450,2,FALSE))</f>
        <v xml:space="preserve"> </v>
      </c>
      <c r="D82" s="28" t="str">
        <f>IF(B82=0," ",VLOOKUP(B82,'4 Liste de clubs'!$A$2:$C$450,3,FALSE))</f>
        <v xml:space="preserve"> </v>
      </c>
      <c r="E82" s="12"/>
      <c r="F82" s="12"/>
      <c r="G82" s="12"/>
      <c r="H82" s="18">
        <f t="shared" si="1"/>
        <v>0</v>
      </c>
      <c r="J82" s="27"/>
    </row>
    <row r="83" spans="2:10" ht="20.100000000000001" customHeight="1" x14ac:dyDescent="0.2">
      <c r="B83" s="17"/>
      <c r="C83" s="14" t="str">
        <f>IF(B83=0," ",VLOOKUP(B83,'4 Liste de clubs'!$A$2:$C$450,2,FALSE))</f>
        <v xml:space="preserve"> </v>
      </c>
      <c r="D83" s="28" t="str">
        <f>IF(B83=0," ",VLOOKUP(B83,'4 Liste de clubs'!$A$2:$C$450,3,FALSE))</f>
        <v xml:space="preserve"> </v>
      </c>
      <c r="E83" s="12"/>
      <c r="F83" s="12"/>
      <c r="G83" s="12"/>
      <c r="H83" s="18">
        <f t="shared" si="1"/>
        <v>0</v>
      </c>
      <c r="J83" s="27"/>
    </row>
    <row r="84" spans="2:10" ht="20.100000000000001" customHeight="1" x14ac:dyDescent="0.2">
      <c r="B84" s="17"/>
      <c r="C84" s="14" t="str">
        <f>IF(B84=0," ",VLOOKUP(B84,'4 Liste de clubs'!$A$2:$C$450,2,FALSE))</f>
        <v xml:space="preserve"> </v>
      </c>
      <c r="D84" s="28" t="str">
        <f>IF(B84=0," ",VLOOKUP(B84,'4 Liste de clubs'!$A$2:$C$450,3,FALSE))</f>
        <v xml:space="preserve"> </v>
      </c>
      <c r="E84" s="12"/>
      <c r="F84" s="12"/>
      <c r="G84" s="12"/>
      <c r="H84" s="18">
        <f t="shared" si="1"/>
        <v>0</v>
      </c>
      <c r="J84" s="27"/>
    </row>
    <row r="85" spans="2:10" ht="20.100000000000001" customHeight="1" x14ac:dyDescent="0.2">
      <c r="B85" s="17"/>
      <c r="C85" s="14" t="str">
        <f>IF(B85=0," ",VLOOKUP(B85,'4 Liste de clubs'!$A$2:$C$450,2,FALSE))</f>
        <v xml:space="preserve"> </v>
      </c>
      <c r="D85" s="28" t="str">
        <f>IF(B85=0," ",VLOOKUP(B85,'4 Liste de clubs'!$A$2:$C$450,3,FALSE))</f>
        <v xml:space="preserve"> </v>
      </c>
      <c r="E85" s="12"/>
      <c r="F85" s="12"/>
      <c r="G85" s="12"/>
      <c r="H85" s="18">
        <f t="shared" si="1"/>
        <v>0</v>
      </c>
      <c r="J85" s="27"/>
    </row>
    <row r="86" spans="2:10" ht="20.100000000000001" customHeight="1" x14ac:dyDescent="0.2">
      <c r="B86" s="17"/>
      <c r="C86" s="14" t="str">
        <f>IF(B86=0," ",VLOOKUP(B86,'4 Liste de clubs'!$A$2:$C$450,2,FALSE))</f>
        <v xml:space="preserve"> </v>
      </c>
      <c r="D86" s="28" t="str">
        <f>IF(B86=0," ",VLOOKUP(B86,'4 Liste de clubs'!$A$2:$C$450,3,FALSE))</f>
        <v xml:space="preserve"> </v>
      </c>
      <c r="E86" s="12"/>
      <c r="F86" s="12"/>
      <c r="G86" s="12"/>
      <c r="H86" s="18">
        <f t="shared" si="1"/>
        <v>0</v>
      </c>
      <c r="J86" s="27"/>
    </row>
    <row r="87" spans="2:10" ht="20.100000000000001" customHeight="1" x14ac:dyDescent="0.2">
      <c r="B87" s="17"/>
      <c r="C87" s="14" t="str">
        <f>IF(B87=0," ",VLOOKUP(B87,'4 Liste de clubs'!$A$2:$C$450,2,FALSE))</f>
        <v xml:space="preserve"> </v>
      </c>
      <c r="D87" s="28" t="str">
        <f>IF(B87=0," ",VLOOKUP(B87,'4 Liste de clubs'!$A$2:$C$450,3,FALSE))</f>
        <v xml:space="preserve"> </v>
      </c>
      <c r="E87" s="12"/>
      <c r="F87" s="12"/>
      <c r="G87" s="12"/>
      <c r="H87" s="18">
        <f t="shared" si="1"/>
        <v>0</v>
      </c>
      <c r="J87" s="27"/>
    </row>
    <row r="88" spans="2:10" ht="20.100000000000001" customHeight="1" x14ac:dyDescent="0.2">
      <c r="B88" s="17"/>
      <c r="C88" s="14" t="str">
        <f>IF(B88=0," ",VLOOKUP(B88,'4 Liste de clubs'!$A$2:$C$450,2,FALSE))</f>
        <v xml:space="preserve"> </v>
      </c>
      <c r="D88" s="28" t="str">
        <f>IF(B88=0," ",VLOOKUP(B88,'4 Liste de clubs'!$A$2:$C$450,3,FALSE))</f>
        <v xml:space="preserve"> </v>
      </c>
      <c r="E88" s="12"/>
      <c r="F88" s="12"/>
      <c r="G88" s="12"/>
      <c r="H88" s="18">
        <f t="shared" si="1"/>
        <v>0</v>
      </c>
      <c r="J88" s="27"/>
    </row>
    <row r="89" spans="2:10" ht="20.100000000000001" customHeight="1" x14ac:dyDescent="0.2">
      <c r="B89" s="17"/>
      <c r="C89" s="14" t="str">
        <f>IF(B89=0," ",VLOOKUP(B89,'4 Liste de clubs'!$A$2:$C$450,2,FALSE))</f>
        <v xml:space="preserve"> </v>
      </c>
      <c r="D89" s="28" t="str">
        <f>IF(B89=0," ",VLOOKUP(B89,'4 Liste de clubs'!$A$2:$C$450,3,FALSE))</f>
        <v xml:space="preserve"> </v>
      </c>
      <c r="E89" s="12"/>
      <c r="F89" s="12"/>
      <c r="G89" s="12"/>
      <c r="H89" s="18">
        <f t="shared" si="1"/>
        <v>0</v>
      </c>
      <c r="J89" s="27"/>
    </row>
    <row r="90" spans="2:10" ht="20.100000000000001" customHeight="1" x14ac:dyDescent="0.2">
      <c r="B90" s="17"/>
      <c r="C90" s="14" t="str">
        <f>IF(B90=0," ",VLOOKUP(B90,'4 Liste de clubs'!$A$2:$C$450,2,FALSE))</f>
        <v xml:space="preserve"> </v>
      </c>
      <c r="D90" s="28" t="str">
        <f>IF(B90=0," ",VLOOKUP(B90,'4 Liste de clubs'!$A$2:$C$450,3,FALSE))</f>
        <v xml:space="preserve"> </v>
      </c>
      <c r="E90" s="12"/>
      <c r="F90" s="12"/>
      <c r="G90" s="12"/>
      <c r="H90" s="18">
        <f t="shared" si="1"/>
        <v>0</v>
      </c>
      <c r="J90" s="27"/>
    </row>
    <row r="91" spans="2:10" ht="20.100000000000001" customHeight="1" x14ac:dyDescent="0.2">
      <c r="B91" s="17"/>
      <c r="C91" s="14" t="str">
        <f>IF(B91=0," ",VLOOKUP(B91,'4 Liste de clubs'!$A$2:$C$450,2,FALSE))</f>
        <v xml:space="preserve"> </v>
      </c>
      <c r="D91" s="28" t="str">
        <f>IF(B91=0," ",VLOOKUP(B91,'4 Liste de clubs'!$A$2:$C$450,3,FALSE))</f>
        <v xml:space="preserve"> </v>
      </c>
      <c r="E91" s="12"/>
      <c r="F91" s="12"/>
      <c r="G91" s="12"/>
      <c r="H91" s="18">
        <f t="shared" si="1"/>
        <v>0</v>
      </c>
      <c r="J91" s="27"/>
    </row>
    <row r="92" spans="2:10" ht="20.100000000000001" customHeight="1" x14ac:dyDescent="0.2">
      <c r="B92" s="17"/>
      <c r="C92" s="14" t="str">
        <f>IF(B92=0," ",VLOOKUP(B92,'4 Liste de clubs'!$A$2:$C$450,2,FALSE))</f>
        <v xml:space="preserve"> </v>
      </c>
      <c r="D92" s="28" t="str">
        <f>IF(B92=0," ",VLOOKUP(B92,'4 Liste de clubs'!$A$2:$C$450,3,FALSE))</f>
        <v xml:space="preserve"> </v>
      </c>
      <c r="E92" s="12"/>
      <c r="F92" s="12"/>
      <c r="G92" s="12"/>
      <c r="H92" s="18">
        <f t="shared" si="1"/>
        <v>0</v>
      </c>
      <c r="J92" s="27"/>
    </row>
    <row r="93" spans="2:10" ht="20.100000000000001" customHeight="1" x14ac:dyDescent="0.2">
      <c r="B93" s="17"/>
      <c r="C93" s="14" t="str">
        <f>IF(B93=0," ",VLOOKUP(B93,'4 Liste de clubs'!$A$2:$C$450,2,FALSE))</f>
        <v xml:space="preserve"> </v>
      </c>
      <c r="D93" s="28" t="str">
        <f>IF(B93=0," ",VLOOKUP(B93,'4 Liste de clubs'!$A$2:$C$450,3,FALSE))</f>
        <v xml:space="preserve"> </v>
      </c>
      <c r="E93" s="12"/>
      <c r="F93" s="12"/>
      <c r="G93" s="12"/>
      <c r="H93" s="18">
        <f t="shared" si="1"/>
        <v>0</v>
      </c>
      <c r="J93" s="27"/>
    </row>
    <row r="94" spans="2:10" ht="20.100000000000001" customHeight="1" x14ac:dyDescent="0.2">
      <c r="B94" s="17"/>
      <c r="C94" s="14" t="str">
        <f>IF(B94=0," ",VLOOKUP(B94,'4 Liste de clubs'!$A$2:$C$450,2,FALSE))</f>
        <v xml:space="preserve"> </v>
      </c>
      <c r="D94" s="28" t="str">
        <f>IF(B94=0," ",VLOOKUP(B94,'4 Liste de clubs'!$A$2:$C$450,3,FALSE))</f>
        <v xml:space="preserve"> </v>
      </c>
      <c r="E94" s="12"/>
      <c r="F94" s="12"/>
      <c r="G94" s="12"/>
      <c r="H94" s="18">
        <f t="shared" si="1"/>
        <v>0</v>
      </c>
      <c r="J94" s="27"/>
    </row>
    <row r="95" spans="2:10" ht="20.100000000000001" customHeight="1" x14ac:dyDescent="0.2">
      <c r="B95" s="17"/>
      <c r="C95" s="14" t="str">
        <f>IF(B95=0," ",VLOOKUP(B95,'4 Liste de clubs'!$A$2:$C$450,2,FALSE))</f>
        <v xml:space="preserve"> </v>
      </c>
      <c r="D95" s="28" t="str">
        <f>IF(B95=0," ",VLOOKUP(B95,'4 Liste de clubs'!$A$2:$C$450,3,FALSE))</f>
        <v xml:space="preserve"> </v>
      </c>
      <c r="E95" s="12"/>
      <c r="F95" s="12"/>
      <c r="G95" s="12"/>
      <c r="H95" s="18">
        <f t="shared" si="1"/>
        <v>0</v>
      </c>
      <c r="J95" s="27"/>
    </row>
    <row r="96" spans="2:10" ht="20.100000000000001" customHeight="1" x14ac:dyDescent="0.2">
      <c r="B96" s="17"/>
      <c r="C96" s="14" t="str">
        <f>IF(B96=0," ",VLOOKUP(B96,'4 Liste de clubs'!$A$2:$C$450,2,FALSE))</f>
        <v xml:space="preserve"> </v>
      </c>
      <c r="D96" s="28" t="str">
        <f>IF(B96=0," ",VLOOKUP(B96,'4 Liste de clubs'!$A$2:$C$450,3,FALSE))</f>
        <v xml:space="preserve"> </v>
      </c>
      <c r="E96" s="12"/>
      <c r="F96" s="12"/>
      <c r="G96" s="12"/>
      <c r="H96" s="18">
        <f t="shared" si="1"/>
        <v>0</v>
      </c>
      <c r="J96" s="27"/>
    </row>
    <row r="97" spans="2:10" ht="20.100000000000001" customHeight="1" x14ac:dyDescent="0.2">
      <c r="B97" s="17"/>
      <c r="C97" s="14" t="str">
        <f>IF(B97=0," ",VLOOKUP(B97,'4 Liste de clubs'!$A$2:$C$450,2,FALSE))</f>
        <v xml:space="preserve"> </v>
      </c>
      <c r="D97" s="28" t="str">
        <f>IF(B97=0," ",VLOOKUP(B97,'4 Liste de clubs'!$A$2:$C$450,3,FALSE))</f>
        <v xml:space="preserve"> </v>
      </c>
      <c r="E97" s="12"/>
      <c r="F97" s="12"/>
      <c r="G97" s="12"/>
      <c r="H97" s="18">
        <f t="shared" si="1"/>
        <v>0</v>
      </c>
      <c r="J97" s="27"/>
    </row>
    <row r="98" spans="2:10" ht="20.100000000000001" customHeight="1" x14ac:dyDescent="0.2">
      <c r="B98" s="17"/>
      <c r="C98" s="14" t="str">
        <f>IF(B98=0," ",VLOOKUP(B98,'4 Liste de clubs'!$A$2:$C$450,2,FALSE))</f>
        <v xml:space="preserve"> </v>
      </c>
      <c r="D98" s="28" t="str">
        <f>IF(B98=0," ",VLOOKUP(B98,'4 Liste de clubs'!$A$2:$C$450,3,FALSE))</f>
        <v xml:space="preserve"> </v>
      </c>
      <c r="E98" s="12"/>
      <c r="F98" s="12"/>
      <c r="G98" s="12"/>
      <c r="H98" s="18">
        <f t="shared" si="1"/>
        <v>0</v>
      </c>
      <c r="J98" s="27"/>
    </row>
    <row r="99" spans="2:10" ht="20.100000000000001" customHeight="1" x14ac:dyDescent="0.2">
      <c r="B99" s="17"/>
      <c r="C99" s="14" t="str">
        <f>IF(B99=0," ",VLOOKUP(B99,'4 Liste de clubs'!$A$2:$C$450,2,FALSE))</f>
        <v xml:space="preserve"> </v>
      </c>
      <c r="D99" s="28" t="str">
        <f>IF(B99=0," ",VLOOKUP(B99,'4 Liste de clubs'!$A$2:$C$450,3,FALSE))</f>
        <v xml:space="preserve"> </v>
      </c>
      <c r="E99" s="12"/>
      <c r="F99" s="12"/>
      <c r="G99" s="12"/>
      <c r="H99" s="18">
        <f t="shared" si="1"/>
        <v>0</v>
      </c>
      <c r="J99" s="27"/>
    </row>
    <row r="100" spans="2:10" ht="20.100000000000001" customHeight="1" x14ac:dyDescent="0.2">
      <c r="B100" s="19"/>
      <c r="C100" s="14" t="str">
        <f>IF(B100=0," ",VLOOKUP(B100,'4 Liste de clubs'!$A$2:$C$450,2,FALSE))</f>
        <v xml:space="preserve"> </v>
      </c>
      <c r="D100" s="28" t="str">
        <f>IF(B100=0," ",VLOOKUP(B100,'4 Liste de clubs'!$A$2:$C$450,3,FALSE))</f>
        <v xml:space="preserve"> </v>
      </c>
      <c r="E100" s="12"/>
      <c r="F100" s="12"/>
      <c r="G100" s="12"/>
      <c r="H100" s="18">
        <f t="shared" si="1"/>
        <v>0</v>
      </c>
      <c r="J100" s="27"/>
    </row>
    <row r="101" spans="2:10" ht="20.100000000000001" customHeight="1" x14ac:dyDescent="0.2">
      <c r="B101" s="19"/>
      <c r="C101" s="14" t="str">
        <f>IF(B101=0," ",VLOOKUP(B101,'4 Liste de clubs'!$A$2:$C$450,2,FALSE))</f>
        <v xml:space="preserve"> </v>
      </c>
      <c r="D101" s="28" t="str">
        <f>IF(B101=0," ",VLOOKUP(B101,'4 Liste de clubs'!$A$2:$C$450,3,FALSE))</f>
        <v xml:space="preserve"> </v>
      </c>
      <c r="E101" s="12"/>
      <c r="F101" s="12"/>
      <c r="G101" s="12"/>
      <c r="H101" s="18">
        <f t="shared" si="1"/>
        <v>0</v>
      </c>
      <c r="J101" s="27"/>
    </row>
    <row r="102" spans="2:10" ht="20.100000000000001" customHeight="1" thickBot="1" x14ac:dyDescent="0.25">
      <c r="B102" s="20"/>
      <c r="C102" s="39" t="str">
        <f>IF(B102=0," ",VLOOKUP(B102,'4 Liste de clubs'!$A$2:$C$450,2,FALSE))</f>
        <v xml:space="preserve"> </v>
      </c>
      <c r="D102" s="40" t="str">
        <f>IF(B102=0," ",VLOOKUP(B102,'4 Liste de clubs'!$A$2:$C$450,3,FALSE))</f>
        <v xml:space="preserve"> </v>
      </c>
      <c r="E102" s="41"/>
      <c r="F102" s="41"/>
      <c r="G102" s="41"/>
      <c r="H102" s="21">
        <f t="shared" si="1"/>
        <v>0</v>
      </c>
    </row>
    <row r="103" spans="2:10" x14ac:dyDescent="0.2">
      <c r="B103" s="2"/>
      <c r="C103" s="2"/>
      <c r="D103" s="2"/>
      <c r="E103" s="2"/>
      <c r="F103" s="2"/>
      <c r="G103" s="2"/>
      <c r="H103" s="2"/>
    </row>
    <row r="104" spans="2:10" x14ac:dyDescent="0.2">
      <c r="C104" s="2"/>
      <c r="D104" s="2"/>
      <c r="E104" s="2"/>
      <c r="F104" s="2"/>
      <c r="G104" s="2"/>
      <c r="H104" s="2"/>
    </row>
    <row r="148" spans="2:12" s="1" customFormat="1" x14ac:dyDescent="0.2">
      <c r="B148"/>
      <c r="C148"/>
      <c r="D148"/>
      <c r="E148"/>
      <c r="F148"/>
      <c r="G148"/>
      <c r="H148"/>
      <c r="J148" s="30"/>
      <c r="K148" s="30"/>
      <c r="L148" s="30"/>
    </row>
  </sheetData>
  <sheetProtection password="CEE9" sheet="1" selectLockedCells="1"/>
  <mergeCells count="33">
    <mergeCell ref="E7:F7"/>
    <mergeCell ref="G7:H7"/>
    <mergeCell ref="C4:D4"/>
    <mergeCell ref="C5:D5"/>
    <mergeCell ref="C6:D6"/>
    <mergeCell ref="B2:H2"/>
    <mergeCell ref="E4:F4"/>
    <mergeCell ref="G4:H4"/>
    <mergeCell ref="E5:H5"/>
    <mergeCell ref="E6:F6"/>
    <mergeCell ref="G6:H6"/>
    <mergeCell ref="B3:H3"/>
    <mergeCell ref="G20:G21"/>
    <mergeCell ref="H20:H21"/>
    <mergeCell ref="B17:D17"/>
    <mergeCell ref="D20:D21"/>
    <mergeCell ref="B19:H19"/>
    <mergeCell ref="B13:D13"/>
    <mergeCell ref="B14:D14"/>
    <mergeCell ref="B15:D15"/>
    <mergeCell ref="B11:D11"/>
    <mergeCell ref="B12:D12"/>
    <mergeCell ref="B16:D16"/>
    <mergeCell ref="B20:B21"/>
    <mergeCell ref="C20:C21"/>
    <mergeCell ref="E20:F20"/>
    <mergeCell ref="C8:D8"/>
    <mergeCell ref="E8:F8"/>
    <mergeCell ref="G8:H8"/>
    <mergeCell ref="B9:D10"/>
    <mergeCell ref="E9:F9"/>
    <mergeCell ref="G9:G10"/>
    <mergeCell ref="H9:H10"/>
  </mergeCells>
  <printOptions horizontalCentered="1"/>
  <pageMargins left="0.25" right="0.25" top="0.75" bottom="0.75" header="0.3" footer="0.3"/>
  <pageSetup paperSize="9" scale="63" fitToHeight="2" orientation="portrait" horizontalDpi="4294967294" vertic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DC8C-5FB5-41D5-901B-C7F58E1D69A0}">
  <sheetPr codeName="Feuil3">
    <tabColor rgb="FF0000FF"/>
    <pageSetUpPr fitToPage="1"/>
  </sheetPr>
  <dimension ref="A1:L148"/>
  <sheetViews>
    <sheetView showZeros="0" topLeftCell="A4" zoomScaleNormal="100" workbookViewId="0">
      <selection activeCell="C5" sqref="C5:D5"/>
    </sheetView>
  </sheetViews>
  <sheetFormatPr baseColWidth="10" defaultRowHeight="12.75" x14ac:dyDescent="0.2"/>
  <cols>
    <col min="2" max="2" width="28.42578125" customWidth="1"/>
    <col min="3" max="3" width="64" customWidth="1"/>
    <col min="4" max="8" width="10.5703125" customWidth="1"/>
    <col min="10" max="12" width="11.42578125" style="26" customWidth="1"/>
  </cols>
  <sheetData>
    <row r="1" spans="2:8" ht="13.5" thickBot="1" x14ac:dyDescent="0.25"/>
    <row r="2" spans="2:8" ht="58.5" customHeight="1" x14ac:dyDescent="0.2">
      <c r="B2" s="157" t="s">
        <v>823</v>
      </c>
      <c r="C2" s="158"/>
      <c r="D2" s="158"/>
      <c r="E2" s="158"/>
      <c r="F2" s="158"/>
      <c r="G2" s="158"/>
      <c r="H2" s="159"/>
    </row>
    <row r="3" spans="2:8" ht="55.5" customHeight="1" x14ac:dyDescent="0.2">
      <c r="B3" s="163" t="s">
        <v>929</v>
      </c>
      <c r="C3" s="164"/>
      <c r="D3" s="164"/>
      <c r="E3" s="165"/>
      <c r="F3" s="165"/>
      <c r="G3" s="165"/>
      <c r="H3" s="166"/>
    </row>
    <row r="4" spans="2:8" ht="39.75" customHeight="1" x14ac:dyDescent="0.2">
      <c r="B4" s="59" t="s">
        <v>888</v>
      </c>
      <c r="C4" s="189">
        <f>'1 ROUTE '!C4:D4</f>
        <v>0</v>
      </c>
      <c r="D4" s="190"/>
      <c r="E4" s="149" t="s">
        <v>890</v>
      </c>
      <c r="F4" s="150"/>
      <c r="G4" s="194">
        <f>+'1 ROUTE '!G4:H4</f>
        <v>0</v>
      </c>
      <c r="H4" s="195"/>
    </row>
    <row r="5" spans="2:8" ht="28.5" customHeight="1" x14ac:dyDescent="0.2">
      <c r="B5" s="15" t="s">
        <v>812</v>
      </c>
      <c r="C5" s="191">
        <f>'1 ROUTE '!C5:D5</f>
        <v>0</v>
      </c>
      <c r="D5" s="142"/>
      <c r="E5" s="160" t="s">
        <v>891</v>
      </c>
      <c r="F5" s="161"/>
      <c r="G5" s="161"/>
      <c r="H5" s="162"/>
    </row>
    <row r="6" spans="2:8" ht="25.5" customHeight="1" thickBot="1" x14ac:dyDescent="0.25">
      <c r="B6" s="61" t="s">
        <v>813</v>
      </c>
      <c r="C6" s="192">
        <f>+'1 ROUTE '!C6:D6</f>
        <v>0</v>
      </c>
      <c r="D6" s="193"/>
      <c r="E6" s="127" t="s">
        <v>892</v>
      </c>
      <c r="F6" s="128"/>
      <c r="G6" s="131"/>
      <c r="H6" s="130"/>
    </row>
    <row r="7" spans="2:8" ht="33" customHeight="1" thickBot="1" x14ac:dyDescent="0.25">
      <c r="B7" s="15" t="s">
        <v>889</v>
      </c>
      <c r="C7" s="62" t="s">
        <v>893</v>
      </c>
      <c r="D7" s="87">
        <f>+'1 ROUTE '!D7</f>
        <v>0</v>
      </c>
      <c r="E7" s="139" t="s">
        <v>817</v>
      </c>
      <c r="F7" s="140"/>
      <c r="G7" s="129"/>
      <c r="H7" s="130"/>
    </row>
    <row r="8" spans="2:8" ht="29.25" customHeight="1" thickBot="1" x14ac:dyDescent="0.25">
      <c r="B8" s="58" t="s">
        <v>5</v>
      </c>
      <c r="C8" s="141" t="str">
        <f>+'1 ROUTE '!C8:D8</f>
        <v>RHONE - 69</v>
      </c>
      <c r="D8" s="142"/>
      <c r="E8" s="139" t="s">
        <v>6</v>
      </c>
      <c r="F8" s="140"/>
      <c r="G8" s="131"/>
      <c r="H8" s="132"/>
    </row>
    <row r="9" spans="2:8" ht="27" customHeight="1" x14ac:dyDescent="0.2">
      <c r="B9" s="143" t="s">
        <v>884</v>
      </c>
      <c r="C9" s="144"/>
      <c r="D9" s="145"/>
      <c r="E9" s="123" t="s">
        <v>814</v>
      </c>
      <c r="F9" s="124"/>
      <c r="G9" s="125" t="s">
        <v>816</v>
      </c>
      <c r="H9" s="171" t="s">
        <v>815</v>
      </c>
    </row>
    <row r="10" spans="2:8" ht="27" customHeight="1" thickBot="1" x14ac:dyDescent="0.25">
      <c r="B10" s="146"/>
      <c r="C10" s="147"/>
      <c r="D10" s="148"/>
      <c r="E10" s="34" t="s">
        <v>0</v>
      </c>
      <c r="F10" s="7" t="s">
        <v>1</v>
      </c>
      <c r="G10" s="126"/>
      <c r="H10" s="172"/>
    </row>
    <row r="11" spans="2:8" ht="21" customHeight="1" x14ac:dyDescent="0.2">
      <c r="B11" s="133" t="s">
        <v>886</v>
      </c>
      <c r="C11" s="134"/>
      <c r="D11" s="134"/>
      <c r="E11" s="43">
        <f>SUM(E22:E102)</f>
        <v>0</v>
      </c>
      <c r="F11" s="37">
        <f>SUM(F22:F102)</f>
        <v>0</v>
      </c>
      <c r="G11" s="46">
        <f>SUM(G22:G102)</f>
        <v>0</v>
      </c>
      <c r="H11" s="38">
        <f>SUM(H22:H102)</f>
        <v>0</v>
      </c>
    </row>
    <row r="12" spans="2:8" ht="21" customHeight="1" x14ac:dyDescent="0.2">
      <c r="B12" s="133" t="s">
        <v>821</v>
      </c>
      <c r="C12" s="134"/>
      <c r="D12" s="134"/>
      <c r="E12" s="49"/>
      <c r="F12" s="50"/>
      <c r="G12" s="51"/>
      <c r="H12" s="32">
        <f>E12+F12+G12</f>
        <v>0</v>
      </c>
    </row>
    <row r="13" spans="2:8" ht="21" customHeight="1" x14ac:dyDescent="0.2">
      <c r="B13" s="133" t="s">
        <v>887</v>
      </c>
      <c r="C13" s="134"/>
      <c r="D13" s="134"/>
      <c r="E13" s="44">
        <f>E12+E11</f>
        <v>0</v>
      </c>
      <c r="F13" s="31">
        <f>F12+F11</f>
        <v>0</v>
      </c>
      <c r="G13" s="48">
        <f>G12+G11</f>
        <v>0</v>
      </c>
      <c r="H13" s="32">
        <f>E13+F13+G13</f>
        <v>0</v>
      </c>
    </row>
    <row r="14" spans="2:8" ht="21" customHeight="1" x14ac:dyDescent="0.2">
      <c r="B14" s="133" t="s">
        <v>822</v>
      </c>
      <c r="C14" s="134"/>
      <c r="D14" s="134"/>
      <c r="E14" s="49"/>
      <c r="F14" s="50"/>
      <c r="G14" s="51"/>
      <c r="H14" s="32">
        <f>E14+F14+G14</f>
        <v>0</v>
      </c>
    </row>
    <row r="15" spans="2:8" ht="21" customHeight="1" x14ac:dyDescent="0.2">
      <c r="B15" s="133" t="s">
        <v>2</v>
      </c>
      <c r="C15" s="134"/>
      <c r="D15" s="134"/>
      <c r="E15" s="49"/>
      <c r="F15" s="50"/>
      <c r="G15" s="51"/>
      <c r="H15" s="32">
        <f>E15+F15+G15</f>
        <v>0</v>
      </c>
    </row>
    <row r="16" spans="2:8" ht="21" customHeight="1" x14ac:dyDescent="0.2">
      <c r="B16" s="133" t="s">
        <v>3</v>
      </c>
      <c r="C16" s="134"/>
      <c r="D16" s="134"/>
      <c r="E16" s="49"/>
      <c r="F16" s="50"/>
      <c r="G16" s="51"/>
      <c r="H16" s="32">
        <f>E16+F16+G16</f>
        <v>0</v>
      </c>
    </row>
    <row r="17" spans="1:10" ht="21" customHeight="1" thickBot="1" x14ac:dyDescent="0.25">
      <c r="B17" s="135" t="s">
        <v>4</v>
      </c>
      <c r="C17" s="136"/>
      <c r="D17" s="136"/>
      <c r="E17" s="45">
        <f>E13+E14+E15+E16</f>
        <v>0</v>
      </c>
      <c r="F17" s="45">
        <f>F13+F14+F15+F16</f>
        <v>0</v>
      </c>
      <c r="G17" s="45">
        <f>G13+G14+G15+G16</f>
        <v>0</v>
      </c>
      <c r="H17" s="47">
        <f>SUM(E17:G17)</f>
        <v>0</v>
      </c>
    </row>
    <row r="18" spans="1:10" ht="11.25" customHeight="1" thickBot="1" x14ac:dyDescent="0.25">
      <c r="A18" s="26"/>
      <c r="B18" s="52"/>
      <c r="C18" s="53"/>
      <c r="D18" s="54"/>
      <c r="E18" s="55"/>
      <c r="F18" s="56"/>
      <c r="G18" s="55"/>
      <c r="H18" s="57"/>
      <c r="I18" s="26"/>
    </row>
    <row r="19" spans="1:10" ht="87" customHeight="1" x14ac:dyDescent="0.2">
      <c r="B19" s="186" t="s">
        <v>898</v>
      </c>
      <c r="C19" s="187"/>
      <c r="D19" s="187"/>
      <c r="E19" s="187"/>
      <c r="F19" s="187"/>
      <c r="G19" s="187"/>
      <c r="H19" s="188"/>
    </row>
    <row r="20" spans="1:10" ht="53.25" customHeight="1" x14ac:dyDescent="0.2">
      <c r="B20" s="169" t="s">
        <v>896</v>
      </c>
      <c r="C20" s="125" t="s">
        <v>895</v>
      </c>
      <c r="D20" s="167" t="s">
        <v>819</v>
      </c>
      <c r="E20" s="181" t="s">
        <v>814</v>
      </c>
      <c r="F20" s="181"/>
      <c r="G20" s="181" t="s">
        <v>816</v>
      </c>
      <c r="H20" s="183" t="s">
        <v>815</v>
      </c>
    </row>
    <row r="21" spans="1:10" ht="21.75" customHeight="1" thickBot="1" x14ac:dyDescent="0.25">
      <c r="B21" s="179"/>
      <c r="C21" s="180"/>
      <c r="D21" s="185"/>
      <c r="E21" s="7" t="s">
        <v>0</v>
      </c>
      <c r="F21" s="7" t="s">
        <v>1</v>
      </c>
      <c r="G21" s="182"/>
      <c r="H21" s="184"/>
    </row>
    <row r="22" spans="1:10" ht="20.100000000000001" customHeight="1" thickTop="1" x14ac:dyDescent="0.2">
      <c r="B22" s="67"/>
      <c r="C22" s="13" t="str">
        <f>IF(B22=0," ",VLOOKUP(B22,'4 Liste de clubs'!$A$2:$C$450,2,FALSE))</f>
        <v xml:space="preserve"> </v>
      </c>
      <c r="D22" s="29" t="str">
        <f>IF(B22=0," ",VLOOKUP(B22,'4 Liste de clubs'!$A$2:$C$450,3,FALSE))</f>
        <v xml:space="preserve"> </v>
      </c>
      <c r="E22" s="11"/>
      <c r="F22" s="11"/>
      <c r="G22" s="11"/>
      <c r="H22" s="16">
        <f t="shared" ref="H22:H28" si="0">SUM(E22:G22)</f>
        <v>0</v>
      </c>
      <c r="J22" s="27"/>
    </row>
    <row r="23" spans="1:10" ht="20.100000000000001" customHeight="1" x14ac:dyDescent="0.2">
      <c r="B23" s="85"/>
      <c r="C23" s="14" t="str">
        <f>IF(B23=0," ",VLOOKUP(B23,'4 Liste de clubs'!$A$2:$C$450,2,FALSE))</f>
        <v xml:space="preserve"> </v>
      </c>
      <c r="D23" s="28" t="str">
        <f>IF(B23=0," ",VLOOKUP(B23,'4 Liste de clubs'!$A$2:$C$450,3,FALSE))</f>
        <v xml:space="preserve"> </v>
      </c>
      <c r="E23" s="12"/>
      <c r="F23" s="12"/>
      <c r="G23" s="12"/>
      <c r="H23" s="18">
        <f t="shared" si="0"/>
        <v>0</v>
      </c>
      <c r="J23" s="27"/>
    </row>
    <row r="24" spans="1:10" ht="20.100000000000001" customHeight="1" x14ac:dyDescent="0.2">
      <c r="B24" s="85"/>
      <c r="C24" s="14" t="str">
        <f>IF(B24=0," ",VLOOKUP(B24,'4 Liste de clubs'!$A$2:$C$450,2,FALSE))</f>
        <v xml:space="preserve"> </v>
      </c>
      <c r="D24" s="28" t="str">
        <f>IF(B24=0," ",VLOOKUP(B24,'4 Liste de clubs'!$A$2:$C$450,3,FALSE))</f>
        <v xml:space="preserve"> </v>
      </c>
      <c r="E24" s="12"/>
      <c r="F24" s="12"/>
      <c r="G24" s="12"/>
      <c r="H24" s="18">
        <f t="shared" si="0"/>
        <v>0</v>
      </c>
      <c r="J24" s="27"/>
    </row>
    <row r="25" spans="1:10" ht="20.100000000000001" customHeight="1" x14ac:dyDescent="0.2">
      <c r="B25" s="85"/>
      <c r="C25" s="14" t="str">
        <f>IF(B25=0," ",VLOOKUP(B25,'4 Liste de clubs'!$A$2:$C$450,2,FALSE))</f>
        <v xml:space="preserve"> </v>
      </c>
      <c r="D25" s="28" t="str">
        <f>IF(B25=0," ",VLOOKUP(B25,'4 Liste de clubs'!$A$2:$C$450,3,FALSE))</f>
        <v xml:space="preserve"> </v>
      </c>
      <c r="E25" s="12"/>
      <c r="F25" s="12"/>
      <c r="G25" s="12"/>
      <c r="H25" s="18">
        <f t="shared" si="0"/>
        <v>0</v>
      </c>
      <c r="J25" s="27"/>
    </row>
    <row r="26" spans="1:10" ht="20.100000000000001" customHeight="1" x14ac:dyDescent="0.2">
      <c r="B26" s="85"/>
      <c r="C26" s="14" t="str">
        <f>IF(B26=0," ",VLOOKUP(B26,'4 Liste de clubs'!$A$2:$C$450,2,FALSE))</f>
        <v xml:space="preserve"> </v>
      </c>
      <c r="D26" s="28" t="str">
        <f>IF(B26=0," ",VLOOKUP(B26,'4 Liste de clubs'!$A$2:$C$450,3,FALSE))</f>
        <v xml:space="preserve"> </v>
      </c>
      <c r="E26" s="12"/>
      <c r="F26" s="12"/>
      <c r="G26" s="12"/>
      <c r="H26" s="18">
        <f t="shared" si="0"/>
        <v>0</v>
      </c>
      <c r="J26" s="27"/>
    </row>
    <row r="27" spans="1:10" ht="20.100000000000001" customHeight="1" x14ac:dyDescent="0.2">
      <c r="B27" s="85"/>
      <c r="C27" s="14" t="str">
        <f>IF(B27=0," ",VLOOKUP(B27,'4 Liste de clubs'!$A$2:$C$450,2,FALSE))</f>
        <v xml:space="preserve"> </v>
      </c>
      <c r="D27" s="28" t="str">
        <f>IF(B27=0," ",VLOOKUP(B27,'4 Liste de clubs'!$A$2:$C$450,3,FALSE))</f>
        <v xml:space="preserve"> </v>
      </c>
      <c r="E27" s="12"/>
      <c r="F27" s="12"/>
      <c r="G27" s="12"/>
      <c r="H27" s="18">
        <f t="shared" si="0"/>
        <v>0</v>
      </c>
      <c r="J27" s="27"/>
    </row>
    <row r="28" spans="1:10" ht="20.100000000000001" customHeight="1" x14ac:dyDescent="0.2">
      <c r="B28" s="85"/>
      <c r="C28" s="14" t="str">
        <f>IF(B28=0," ",VLOOKUP(B28,'4 Liste de clubs'!$A$2:$C$450,2,FALSE))</f>
        <v xml:space="preserve"> </v>
      </c>
      <c r="D28" s="28" t="str">
        <f>IF(B28=0," ",VLOOKUP(B28,'4 Liste de clubs'!$A$2:$C$450,3,FALSE))</f>
        <v xml:space="preserve"> </v>
      </c>
      <c r="E28" s="12"/>
      <c r="F28" s="12"/>
      <c r="G28" s="12"/>
      <c r="H28" s="18">
        <f t="shared" si="0"/>
        <v>0</v>
      </c>
      <c r="J28" s="27"/>
    </row>
    <row r="29" spans="1:10" ht="20.100000000000001" customHeight="1" x14ac:dyDescent="0.2">
      <c r="B29" s="85"/>
      <c r="C29" s="14" t="str">
        <f>IF(B29=0," ",VLOOKUP(B29,'4 Liste de clubs'!$A$2:$C$450,2,FALSE))</f>
        <v xml:space="preserve"> </v>
      </c>
      <c r="D29" s="28" t="str">
        <f>IF(B29=0," ",VLOOKUP(B29,'4 Liste de clubs'!$A$2:$C$450,3,FALSE))</f>
        <v xml:space="preserve"> </v>
      </c>
      <c r="E29" s="12"/>
      <c r="F29" s="12"/>
      <c r="G29" s="12"/>
      <c r="H29" s="18">
        <f t="shared" ref="H29:H102" si="1">SUM(E29:G29)</f>
        <v>0</v>
      </c>
      <c r="J29" s="27"/>
    </row>
    <row r="30" spans="1:10" ht="20.100000000000001" customHeight="1" x14ac:dyDescent="0.2">
      <c r="B30" s="85"/>
      <c r="C30" s="14" t="str">
        <f>IF(B30=0," ",VLOOKUP(B30,'4 Liste de clubs'!$A$2:$C$450,2,FALSE))</f>
        <v xml:space="preserve"> </v>
      </c>
      <c r="D30" s="28" t="str">
        <f>IF(B30=0," ",VLOOKUP(B30,'4 Liste de clubs'!$A$2:$C$450,3,FALSE))</f>
        <v xml:space="preserve"> </v>
      </c>
      <c r="E30" s="12"/>
      <c r="F30" s="12"/>
      <c r="G30" s="12"/>
      <c r="H30" s="18">
        <f t="shared" si="1"/>
        <v>0</v>
      </c>
      <c r="J30" s="27"/>
    </row>
    <row r="31" spans="1:10" ht="20.100000000000001" customHeight="1" x14ac:dyDescent="0.2">
      <c r="B31" s="85"/>
      <c r="C31" s="14" t="str">
        <f>IF(B31=0," ",VLOOKUP(B31,'4 Liste de clubs'!$A$2:$C$450,2,FALSE))</f>
        <v xml:space="preserve"> </v>
      </c>
      <c r="D31" s="28" t="str">
        <f>IF(B31=0," ",VLOOKUP(B31,'4 Liste de clubs'!$A$2:$C$450,3,FALSE))</f>
        <v xml:space="preserve"> </v>
      </c>
      <c r="E31" s="12"/>
      <c r="F31" s="12"/>
      <c r="G31" s="12"/>
      <c r="H31" s="18">
        <f t="shared" si="1"/>
        <v>0</v>
      </c>
      <c r="J31" s="27"/>
    </row>
    <row r="32" spans="1:10" ht="20.100000000000001" customHeight="1" x14ac:dyDescent="0.2">
      <c r="B32" s="85"/>
      <c r="C32" s="14" t="str">
        <f>IF(B32=0," ",VLOOKUP(B32,'4 Liste de clubs'!$A$2:$C$450,2,FALSE))</f>
        <v xml:space="preserve"> </v>
      </c>
      <c r="D32" s="28" t="str">
        <f>IF(B32=0," ",VLOOKUP(B32,'4 Liste de clubs'!$A$2:$C$450,3,FALSE))</f>
        <v xml:space="preserve"> </v>
      </c>
      <c r="E32" s="12"/>
      <c r="F32" s="12"/>
      <c r="G32" s="12"/>
      <c r="H32" s="18">
        <f t="shared" si="1"/>
        <v>0</v>
      </c>
      <c r="J32" s="27"/>
    </row>
    <row r="33" spans="2:10" ht="20.100000000000001" customHeight="1" x14ac:dyDescent="0.2">
      <c r="B33" s="85"/>
      <c r="C33" s="14" t="str">
        <f>IF(B33=0," ",VLOOKUP(B33,'4 Liste de clubs'!$A$2:$C$450,2,FALSE))</f>
        <v xml:space="preserve"> </v>
      </c>
      <c r="D33" s="28" t="str">
        <f>IF(B33=0," ",VLOOKUP(B33,'4 Liste de clubs'!$A$2:$C$450,3,FALSE))</f>
        <v xml:space="preserve"> </v>
      </c>
      <c r="E33" s="12"/>
      <c r="F33" s="12"/>
      <c r="G33" s="12"/>
      <c r="H33" s="18">
        <f t="shared" si="1"/>
        <v>0</v>
      </c>
      <c r="J33" s="27"/>
    </row>
    <row r="34" spans="2:10" ht="20.100000000000001" customHeight="1" x14ac:dyDescent="0.2">
      <c r="B34" s="85"/>
      <c r="C34" s="14" t="str">
        <f>IF(B34=0," ",VLOOKUP(B34,'4 Liste de clubs'!$A$2:$C$450,2,FALSE))</f>
        <v xml:space="preserve"> </v>
      </c>
      <c r="D34" s="28" t="str">
        <f>IF(B34=0," ",VLOOKUP(B34,'4 Liste de clubs'!$A$2:$C$450,3,FALSE))</f>
        <v xml:space="preserve"> </v>
      </c>
      <c r="E34" s="12"/>
      <c r="F34" s="12"/>
      <c r="G34" s="12"/>
      <c r="H34" s="18">
        <f t="shared" si="1"/>
        <v>0</v>
      </c>
      <c r="J34" s="27"/>
    </row>
    <row r="35" spans="2:10" ht="20.100000000000001" customHeight="1" x14ac:dyDescent="0.2">
      <c r="B35" s="85"/>
      <c r="C35" s="14" t="str">
        <f>IF(B35=0," ",VLOOKUP(B35,'4 Liste de clubs'!$A$2:$C$450,2,FALSE))</f>
        <v xml:space="preserve"> </v>
      </c>
      <c r="D35" s="28" t="str">
        <f>IF(B35=0," ",VLOOKUP(B35,'4 Liste de clubs'!$A$2:$C$450,3,FALSE))</f>
        <v xml:space="preserve"> </v>
      </c>
      <c r="E35" s="12"/>
      <c r="F35" s="12"/>
      <c r="G35" s="12"/>
      <c r="H35" s="18">
        <f t="shared" si="1"/>
        <v>0</v>
      </c>
      <c r="J35" s="27"/>
    </row>
    <row r="36" spans="2:10" ht="20.100000000000001" customHeight="1" x14ac:dyDescent="0.2">
      <c r="B36" s="85"/>
      <c r="C36" s="14" t="str">
        <f>IF(B36=0," ",VLOOKUP(B36,'4 Liste de clubs'!$A$2:$C$450,2,FALSE))</f>
        <v xml:space="preserve"> </v>
      </c>
      <c r="D36" s="28" t="str">
        <f>IF(B36=0," ",VLOOKUP(B36,'4 Liste de clubs'!$A$2:$C$450,3,FALSE))</f>
        <v xml:space="preserve"> </v>
      </c>
      <c r="E36" s="12"/>
      <c r="F36" s="12"/>
      <c r="G36" s="12"/>
      <c r="H36" s="18">
        <f t="shared" si="1"/>
        <v>0</v>
      </c>
      <c r="J36" s="27"/>
    </row>
    <row r="37" spans="2:10" ht="20.100000000000001" customHeight="1" x14ac:dyDescent="0.2">
      <c r="B37" s="85"/>
      <c r="C37" s="14" t="str">
        <f>IF(B37=0," ",VLOOKUP(B37,'4 Liste de clubs'!$A$2:$C$450,2,FALSE))</f>
        <v xml:space="preserve"> </v>
      </c>
      <c r="D37" s="28" t="str">
        <f>IF(B37=0," ",VLOOKUP(B37,'4 Liste de clubs'!$A$2:$C$450,3,FALSE))</f>
        <v xml:space="preserve"> </v>
      </c>
      <c r="E37" s="12"/>
      <c r="F37" s="12"/>
      <c r="G37" s="12"/>
      <c r="H37" s="18">
        <f t="shared" si="1"/>
        <v>0</v>
      </c>
      <c r="J37" s="27"/>
    </row>
    <row r="38" spans="2:10" ht="20.100000000000001" customHeight="1" x14ac:dyDescent="0.2">
      <c r="B38" s="85"/>
      <c r="C38" s="14" t="str">
        <f>IF(B38=0," ",VLOOKUP(B38,'4 Liste de clubs'!$A$2:$C$450,2,FALSE))</f>
        <v xml:space="preserve"> </v>
      </c>
      <c r="D38" s="28" t="str">
        <f>IF(B38=0," ",VLOOKUP(B38,'4 Liste de clubs'!$A$2:$C$450,3,FALSE))</f>
        <v xml:space="preserve"> </v>
      </c>
      <c r="E38" s="12"/>
      <c r="F38" s="12"/>
      <c r="G38" s="12"/>
      <c r="H38" s="18">
        <f t="shared" si="1"/>
        <v>0</v>
      </c>
      <c r="J38" s="27"/>
    </row>
    <row r="39" spans="2:10" ht="20.100000000000001" customHeight="1" x14ac:dyDescent="0.2">
      <c r="B39" s="85"/>
      <c r="C39" s="14" t="str">
        <f>IF(B39=0," ",VLOOKUP(B39,'4 Liste de clubs'!$A$2:$C$450,2,FALSE))</f>
        <v xml:space="preserve"> </v>
      </c>
      <c r="D39" s="28" t="str">
        <f>IF(B39=0," ",VLOOKUP(B39,'4 Liste de clubs'!$A$2:$C$450,3,FALSE))</f>
        <v xml:space="preserve"> </v>
      </c>
      <c r="E39" s="12"/>
      <c r="F39" s="12"/>
      <c r="G39" s="12"/>
      <c r="H39" s="18">
        <f t="shared" si="1"/>
        <v>0</v>
      </c>
      <c r="J39" s="27"/>
    </row>
    <row r="40" spans="2:10" ht="20.100000000000001" customHeight="1" x14ac:dyDescent="0.2">
      <c r="B40" s="85"/>
      <c r="C40" s="14" t="str">
        <f>IF(B40=0," ",VLOOKUP(B40,'4 Liste de clubs'!$A$2:$C$450,2,FALSE))</f>
        <v xml:space="preserve"> </v>
      </c>
      <c r="D40" s="28" t="str">
        <f>IF(B40=0," ",VLOOKUP(B40,'4 Liste de clubs'!$A$2:$C$450,3,FALSE))</f>
        <v xml:space="preserve"> </v>
      </c>
      <c r="E40" s="12"/>
      <c r="F40" s="12"/>
      <c r="G40" s="12"/>
      <c r="H40" s="18">
        <f t="shared" si="1"/>
        <v>0</v>
      </c>
      <c r="J40" s="27"/>
    </row>
    <row r="41" spans="2:10" ht="20.100000000000001" customHeight="1" x14ac:dyDescent="0.2">
      <c r="B41" s="85"/>
      <c r="C41" s="14" t="str">
        <f>IF(B41=0," ",VLOOKUP(B41,'4 Liste de clubs'!$A$2:$C$450,2,FALSE))</f>
        <v xml:space="preserve"> </v>
      </c>
      <c r="D41" s="28" t="str">
        <f>IF(B41=0," ",VLOOKUP(B41,'4 Liste de clubs'!$A$2:$C$450,3,FALSE))</f>
        <v xml:space="preserve"> </v>
      </c>
      <c r="E41" s="12"/>
      <c r="F41" s="12"/>
      <c r="G41" s="12"/>
      <c r="H41" s="18">
        <f t="shared" si="1"/>
        <v>0</v>
      </c>
      <c r="J41" s="27"/>
    </row>
    <row r="42" spans="2:10" ht="20.100000000000001" customHeight="1" x14ac:dyDescent="0.2">
      <c r="B42" s="85"/>
      <c r="C42" s="14" t="str">
        <f>IF(B42=0," ",VLOOKUP(B42,'4 Liste de clubs'!$A$2:$C$450,2,FALSE))</f>
        <v xml:space="preserve"> </v>
      </c>
      <c r="D42" s="28" t="str">
        <f>IF(B42=0," ",VLOOKUP(B42,'4 Liste de clubs'!$A$2:$C$450,3,FALSE))</f>
        <v xml:space="preserve"> </v>
      </c>
      <c r="E42" s="12"/>
      <c r="F42" s="12"/>
      <c r="G42" s="12"/>
      <c r="H42" s="18">
        <f t="shared" si="1"/>
        <v>0</v>
      </c>
      <c r="J42" s="27"/>
    </row>
    <row r="43" spans="2:10" ht="20.100000000000001" customHeight="1" x14ac:dyDescent="0.2">
      <c r="B43" s="85"/>
      <c r="C43" s="14" t="str">
        <f>IF(B43=0," ",VLOOKUP(B43,'4 Liste de clubs'!$A$2:$C$450,2,FALSE))</f>
        <v xml:space="preserve"> </v>
      </c>
      <c r="D43" s="28" t="str">
        <f>IF(B43=0," ",VLOOKUP(B43,'4 Liste de clubs'!$A$2:$C$450,3,FALSE))</f>
        <v xml:space="preserve"> </v>
      </c>
      <c r="E43" s="12"/>
      <c r="F43" s="12"/>
      <c r="G43" s="12"/>
      <c r="H43" s="18">
        <f t="shared" si="1"/>
        <v>0</v>
      </c>
      <c r="J43" s="27"/>
    </row>
    <row r="44" spans="2:10" ht="20.100000000000001" customHeight="1" x14ac:dyDescent="0.2">
      <c r="B44" s="85"/>
      <c r="C44" s="14" t="str">
        <f>IF(B44=0," ",VLOOKUP(B44,'4 Liste de clubs'!$A$2:$C$450,2,FALSE))</f>
        <v xml:space="preserve"> </v>
      </c>
      <c r="D44" s="28" t="str">
        <f>IF(B44=0," ",VLOOKUP(B44,'4 Liste de clubs'!$A$2:$C$450,3,FALSE))</f>
        <v xml:space="preserve"> </v>
      </c>
      <c r="E44" s="12"/>
      <c r="F44" s="12"/>
      <c r="G44" s="12"/>
      <c r="H44" s="18">
        <f t="shared" si="1"/>
        <v>0</v>
      </c>
      <c r="J44" s="27"/>
    </row>
    <row r="45" spans="2:10" ht="20.100000000000001" customHeight="1" x14ac:dyDescent="0.2">
      <c r="B45" s="85"/>
      <c r="C45" s="14" t="str">
        <f>IF(B45=0," ",VLOOKUP(B45,'4 Liste de clubs'!$A$2:$C$450,2,FALSE))</f>
        <v xml:space="preserve"> </v>
      </c>
      <c r="D45" s="28" t="str">
        <f>IF(B45=0," ",VLOOKUP(B45,'4 Liste de clubs'!$A$2:$C$450,3,FALSE))</f>
        <v xml:space="preserve"> </v>
      </c>
      <c r="E45" s="12"/>
      <c r="F45" s="12"/>
      <c r="G45" s="12"/>
      <c r="H45" s="18">
        <f t="shared" si="1"/>
        <v>0</v>
      </c>
      <c r="J45" s="27"/>
    </row>
    <row r="46" spans="2:10" ht="20.100000000000001" customHeight="1" x14ac:dyDescent="0.2">
      <c r="B46" s="17"/>
      <c r="C46" s="14" t="str">
        <f>IF(B46=0," ",VLOOKUP(B46,'4 Liste de clubs'!$A$2:$C$450,2,FALSE))</f>
        <v xml:space="preserve"> </v>
      </c>
      <c r="D46" s="28" t="str">
        <f>IF(B46=0," ",VLOOKUP(B46,'4 Liste de clubs'!$A$2:$C$450,3,FALSE))</f>
        <v xml:space="preserve"> </v>
      </c>
      <c r="E46" s="12"/>
      <c r="F46" s="12"/>
      <c r="G46" s="12"/>
      <c r="H46" s="18">
        <f t="shared" si="1"/>
        <v>0</v>
      </c>
      <c r="J46" s="27"/>
    </row>
    <row r="47" spans="2:10" ht="20.100000000000001" customHeight="1" x14ac:dyDescent="0.2">
      <c r="B47" s="17"/>
      <c r="C47" s="14" t="str">
        <f>IF(B47=0," ",VLOOKUP(B47,'4 Liste de clubs'!$A$2:$C$450,2,FALSE))</f>
        <v xml:space="preserve"> </v>
      </c>
      <c r="D47" s="28" t="str">
        <f>IF(B47=0," ",VLOOKUP(B47,'4 Liste de clubs'!$A$2:$C$450,3,FALSE))</f>
        <v xml:space="preserve"> </v>
      </c>
      <c r="E47" s="12"/>
      <c r="F47" s="12"/>
      <c r="G47" s="12"/>
      <c r="H47" s="18">
        <f t="shared" si="1"/>
        <v>0</v>
      </c>
      <c r="J47" s="27"/>
    </row>
    <row r="48" spans="2:10" ht="20.100000000000001" customHeight="1" x14ac:dyDescent="0.2">
      <c r="B48" s="17"/>
      <c r="C48" s="14" t="str">
        <f>IF(B48=0," ",VLOOKUP(B48,'4 Liste de clubs'!$A$2:$C$450,2,FALSE))</f>
        <v xml:space="preserve"> </v>
      </c>
      <c r="D48" s="28" t="str">
        <f>IF(B48=0," ",VLOOKUP(B48,'4 Liste de clubs'!$A$2:$C$450,3,FALSE))</f>
        <v xml:space="preserve"> </v>
      </c>
      <c r="E48" s="12"/>
      <c r="F48" s="12"/>
      <c r="G48" s="12"/>
      <c r="H48" s="18">
        <f t="shared" si="1"/>
        <v>0</v>
      </c>
      <c r="J48" s="27"/>
    </row>
    <row r="49" spans="2:10" ht="20.100000000000001" customHeight="1" x14ac:dyDescent="0.2">
      <c r="B49" s="17"/>
      <c r="C49" s="14" t="str">
        <f>IF(B49=0," ",VLOOKUP(B49,'4 Liste de clubs'!$A$2:$C$450,2,FALSE))</f>
        <v xml:space="preserve"> </v>
      </c>
      <c r="D49" s="28" t="str">
        <f>IF(B49=0," ",VLOOKUP(B49,'4 Liste de clubs'!$A$2:$C$450,3,FALSE))</f>
        <v xml:space="preserve"> </v>
      </c>
      <c r="E49" s="12"/>
      <c r="F49" s="12"/>
      <c r="G49" s="12"/>
      <c r="H49" s="18">
        <f t="shared" si="1"/>
        <v>0</v>
      </c>
      <c r="J49" s="27"/>
    </row>
    <row r="50" spans="2:10" ht="20.100000000000001" customHeight="1" x14ac:dyDescent="0.2">
      <c r="B50" s="17"/>
      <c r="C50" s="14" t="str">
        <f>IF(B50=0," ",VLOOKUP(B50,'4 Liste de clubs'!$A$2:$C$450,2,FALSE))</f>
        <v xml:space="preserve"> </v>
      </c>
      <c r="D50" s="28" t="str">
        <f>IF(B50=0," ",VLOOKUP(B50,'4 Liste de clubs'!$A$2:$C$450,3,FALSE))</f>
        <v xml:space="preserve"> </v>
      </c>
      <c r="E50" s="12"/>
      <c r="F50" s="12"/>
      <c r="G50" s="12"/>
      <c r="H50" s="18">
        <f t="shared" si="1"/>
        <v>0</v>
      </c>
      <c r="J50" s="27"/>
    </row>
    <row r="51" spans="2:10" ht="20.100000000000001" customHeight="1" x14ac:dyDescent="0.2">
      <c r="B51" s="17"/>
      <c r="C51" s="14" t="str">
        <f>IF(B51=0," ",VLOOKUP(B51,'4 Liste de clubs'!$A$2:$C$450,2,FALSE))</f>
        <v xml:space="preserve"> </v>
      </c>
      <c r="D51" s="28" t="str">
        <f>IF(B51=0," ",VLOOKUP(B51,'4 Liste de clubs'!$A$2:$C$450,3,FALSE))</f>
        <v xml:space="preserve"> </v>
      </c>
      <c r="E51" s="12"/>
      <c r="F51" s="12"/>
      <c r="G51" s="12"/>
      <c r="H51" s="18">
        <f t="shared" si="1"/>
        <v>0</v>
      </c>
      <c r="J51" s="27"/>
    </row>
    <row r="52" spans="2:10" ht="20.100000000000001" customHeight="1" x14ac:dyDescent="0.2">
      <c r="B52" s="17"/>
      <c r="C52" s="14" t="str">
        <f>IF(B52=0," ",VLOOKUP(B52,'4 Liste de clubs'!$A$2:$C$450,2,FALSE))</f>
        <v xml:space="preserve"> </v>
      </c>
      <c r="D52" s="28" t="str">
        <f>IF(B52=0," ",VLOOKUP(B52,'4 Liste de clubs'!$A$2:$C$450,3,FALSE))</f>
        <v xml:space="preserve"> </v>
      </c>
      <c r="E52" s="12"/>
      <c r="F52" s="12"/>
      <c r="G52" s="12"/>
      <c r="H52" s="18">
        <f t="shared" si="1"/>
        <v>0</v>
      </c>
      <c r="J52" s="27"/>
    </row>
    <row r="53" spans="2:10" ht="20.100000000000001" customHeight="1" x14ac:dyDescent="0.2">
      <c r="B53" s="17"/>
      <c r="C53" s="14" t="str">
        <f>IF(B53=0," ",VLOOKUP(B53,'4 Liste de clubs'!$A$2:$C$450,2,FALSE))</f>
        <v xml:space="preserve"> </v>
      </c>
      <c r="D53" s="28" t="str">
        <f>IF(B53=0," ",VLOOKUP(B53,'4 Liste de clubs'!$A$2:$C$450,3,FALSE))</f>
        <v xml:space="preserve"> </v>
      </c>
      <c r="E53" s="12"/>
      <c r="F53" s="12"/>
      <c r="G53" s="12"/>
      <c r="H53" s="18">
        <f t="shared" si="1"/>
        <v>0</v>
      </c>
      <c r="J53" s="27"/>
    </row>
    <row r="54" spans="2:10" ht="20.100000000000001" customHeight="1" x14ac:dyDescent="0.2">
      <c r="B54" s="17"/>
      <c r="C54" s="14" t="str">
        <f>IF(B54=0," ",VLOOKUP(B54,'4 Liste de clubs'!$A$2:$C$450,2,FALSE))</f>
        <v xml:space="preserve"> </v>
      </c>
      <c r="D54" s="28" t="str">
        <f>IF(B54=0," ",VLOOKUP(B54,'4 Liste de clubs'!$A$2:$C$450,3,FALSE))</f>
        <v xml:space="preserve"> </v>
      </c>
      <c r="E54" s="12"/>
      <c r="F54" s="12"/>
      <c r="G54" s="12"/>
      <c r="H54" s="18">
        <f t="shared" si="1"/>
        <v>0</v>
      </c>
      <c r="J54" s="27"/>
    </row>
    <row r="55" spans="2:10" ht="20.100000000000001" customHeight="1" x14ac:dyDescent="0.2">
      <c r="B55" s="17"/>
      <c r="C55" s="14" t="str">
        <f>IF(B55=0," ",VLOOKUP(B55,'4 Liste de clubs'!$A$2:$C$450,2,FALSE))</f>
        <v xml:space="preserve"> </v>
      </c>
      <c r="D55" s="28" t="str">
        <f>IF(B55=0," ",VLOOKUP(B55,'4 Liste de clubs'!$A$2:$C$450,3,FALSE))</f>
        <v xml:space="preserve"> </v>
      </c>
      <c r="E55" s="12"/>
      <c r="F55" s="12"/>
      <c r="G55" s="12"/>
      <c r="H55" s="18">
        <f t="shared" si="1"/>
        <v>0</v>
      </c>
      <c r="J55" s="27"/>
    </row>
    <row r="56" spans="2:10" ht="20.100000000000001" customHeight="1" x14ac:dyDescent="0.2">
      <c r="B56" s="17"/>
      <c r="C56" s="14" t="str">
        <f>IF(B56=0," ",VLOOKUP(B56,'4 Liste de clubs'!$A$2:$C$450,2,FALSE))</f>
        <v xml:space="preserve"> </v>
      </c>
      <c r="D56" s="28" t="str">
        <f>IF(B56=0," ",VLOOKUP(B56,'4 Liste de clubs'!$A$2:$C$450,3,FALSE))</f>
        <v xml:space="preserve"> </v>
      </c>
      <c r="E56" s="12"/>
      <c r="F56" s="12"/>
      <c r="G56" s="12"/>
      <c r="H56" s="18">
        <f t="shared" si="1"/>
        <v>0</v>
      </c>
      <c r="J56" s="27"/>
    </row>
    <row r="57" spans="2:10" ht="20.100000000000001" customHeight="1" x14ac:dyDescent="0.2">
      <c r="B57" s="17"/>
      <c r="C57" s="14" t="str">
        <f>IF(B57=0," ",VLOOKUP(B57,'4 Liste de clubs'!$A$2:$C$450,2,FALSE))</f>
        <v xml:space="preserve"> </v>
      </c>
      <c r="D57" s="28" t="str">
        <f>IF(B57=0," ",VLOOKUP(B57,'4 Liste de clubs'!$A$2:$C$450,3,FALSE))</f>
        <v xml:space="preserve"> </v>
      </c>
      <c r="E57" s="12"/>
      <c r="F57" s="12"/>
      <c r="G57" s="12"/>
      <c r="H57" s="18">
        <f t="shared" si="1"/>
        <v>0</v>
      </c>
      <c r="J57" s="27"/>
    </row>
    <row r="58" spans="2:10" ht="20.100000000000001" customHeight="1" x14ac:dyDescent="0.2">
      <c r="B58" s="17"/>
      <c r="C58" s="14" t="str">
        <f>IF(B58=0," ",VLOOKUP(B58,'4 Liste de clubs'!$A$2:$C$450,2,FALSE))</f>
        <v xml:space="preserve"> </v>
      </c>
      <c r="D58" s="28" t="str">
        <f>IF(B58=0," ",VLOOKUP(B58,'4 Liste de clubs'!$A$2:$C$450,3,FALSE))</f>
        <v xml:space="preserve"> </v>
      </c>
      <c r="E58" s="12"/>
      <c r="F58" s="12"/>
      <c r="G58" s="12"/>
      <c r="H58" s="18">
        <f t="shared" si="1"/>
        <v>0</v>
      </c>
      <c r="J58" s="27"/>
    </row>
    <row r="59" spans="2:10" ht="20.100000000000001" customHeight="1" x14ac:dyDescent="0.2">
      <c r="B59" s="17"/>
      <c r="C59" s="14" t="str">
        <f>IF(B59=0," ",VLOOKUP(B59,'4 Liste de clubs'!$A$2:$C$450,2,FALSE))</f>
        <v xml:space="preserve"> </v>
      </c>
      <c r="D59" s="28" t="str">
        <f>IF(B59=0," ",VLOOKUP(B59,'4 Liste de clubs'!$A$2:$C$450,3,FALSE))</f>
        <v xml:space="preserve"> </v>
      </c>
      <c r="E59" s="12"/>
      <c r="F59" s="12"/>
      <c r="G59" s="12"/>
      <c r="H59" s="18">
        <f t="shared" si="1"/>
        <v>0</v>
      </c>
      <c r="J59" s="27"/>
    </row>
    <row r="60" spans="2:10" ht="20.100000000000001" customHeight="1" x14ac:dyDescent="0.2">
      <c r="B60" s="17"/>
      <c r="C60" s="14" t="str">
        <f>IF(B60=0," ",VLOOKUP(B60,'4 Liste de clubs'!$A$2:$C$450,2,FALSE))</f>
        <v xml:space="preserve"> </v>
      </c>
      <c r="D60" s="28" t="str">
        <f>IF(B60=0," ",VLOOKUP(B60,'4 Liste de clubs'!$A$2:$C$450,3,FALSE))</f>
        <v xml:space="preserve"> </v>
      </c>
      <c r="E60" s="12"/>
      <c r="F60" s="12"/>
      <c r="G60" s="12"/>
      <c r="H60" s="18">
        <f t="shared" si="1"/>
        <v>0</v>
      </c>
      <c r="J60" s="27"/>
    </row>
    <row r="61" spans="2:10" ht="20.100000000000001" customHeight="1" x14ac:dyDescent="0.2">
      <c r="B61" s="17"/>
      <c r="C61" s="14" t="str">
        <f>IF(B61=0," ",VLOOKUP(B61,'4 Liste de clubs'!$A$2:$C$450,2,FALSE))</f>
        <v xml:space="preserve"> </v>
      </c>
      <c r="D61" s="28" t="str">
        <f>IF(B61=0," ",VLOOKUP(B61,'4 Liste de clubs'!$A$2:$C$450,3,FALSE))</f>
        <v xml:space="preserve"> </v>
      </c>
      <c r="E61" s="12"/>
      <c r="F61" s="12"/>
      <c r="G61" s="12"/>
      <c r="H61" s="18">
        <f t="shared" si="1"/>
        <v>0</v>
      </c>
      <c r="J61" s="27"/>
    </row>
    <row r="62" spans="2:10" ht="20.100000000000001" customHeight="1" x14ac:dyDescent="0.2">
      <c r="B62" s="17"/>
      <c r="C62" s="14" t="str">
        <f>IF(B62=0," ",VLOOKUP(B62,'4 Liste de clubs'!$A$2:$C$450,2,FALSE))</f>
        <v xml:space="preserve"> </v>
      </c>
      <c r="D62" s="28" t="str">
        <f>IF(B62=0," ",VLOOKUP(B62,'4 Liste de clubs'!$A$2:$C$450,3,FALSE))</f>
        <v xml:space="preserve"> </v>
      </c>
      <c r="E62" s="12"/>
      <c r="F62" s="12"/>
      <c r="G62" s="12"/>
      <c r="H62" s="18">
        <f t="shared" si="1"/>
        <v>0</v>
      </c>
      <c r="J62" s="27"/>
    </row>
    <row r="63" spans="2:10" ht="20.100000000000001" customHeight="1" x14ac:dyDescent="0.2">
      <c r="B63" s="17"/>
      <c r="C63" s="14" t="str">
        <f>IF(B63=0," ",VLOOKUP(B63,'4 Liste de clubs'!$A$2:$C$450,2,FALSE))</f>
        <v xml:space="preserve"> </v>
      </c>
      <c r="D63" s="28" t="str">
        <f>IF(B63=0," ",VLOOKUP(B63,'4 Liste de clubs'!$A$2:$C$450,3,FALSE))</f>
        <v xml:space="preserve"> </v>
      </c>
      <c r="E63" s="12"/>
      <c r="F63" s="12"/>
      <c r="G63" s="12"/>
      <c r="H63" s="18">
        <f t="shared" si="1"/>
        <v>0</v>
      </c>
      <c r="J63" s="27"/>
    </row>
    <row r="64" spans="2:10" ht="20.100000000000001" customHeight="1" x14ac:dyDescent="0.2">
      <c r="B64" s="17"/>
      <c r="C64" s="14" t="str">
        <f>IF(B64=0," ",VLOOKUP(B64,'4 Liste de clubs'!$A$2:$C$450,2,FALSE))</f>
        <v xml:space="preserve"> </v>
      </c>
      <c r="D64" s="28" t="str">
        <f>IF(B64=0," ",VLOOKUP(B64,'4 Liste de clubs'!$A$2:$C$450,3,FALSE))</f>
        <v xml:space="preserve"> </v>
      </c>
      <c r="E64" s="12"/>
      <c r="F64" s="12"/>
      <c r="G64" s="12"/>
      <c r="H64" s="18">
        <f t="shared" si="1"/>
        <v>0</v>
      </c>
      <c r="J64" s="27"/>
    </row>
    <row r="65" spans="2:10" ht="20.100000000000001" customHeight="1" x14ac:dyDescent="0.2">
      <c r="B65" s="17"/>
      <c r="C65" s="14" t="str">
        <f>IF(B65=0," ",VLOOKUP(B65,'4 Liste de clubs'!$A$2:$C$450,2,FALSE))</f>
        <v xml:space="preserve"> </v>
      </c>
      <c r="D65" s="28" t="str">
        <f>IF(B65=0," ",VLOOKUP(B65,'4 Liste de clubs'!$A$2:$C$450,3,FALSE))</f>
        <v xml:space="preserve"> </v>
      </c>
      <c r="E65" s="12"/>
      <c r="F65" s="12"/>
      <c r="G65" s="12"/>
      <c r="H65" s="18">
        <f t="shared" si="1"/>
        <v>0</v>
      </c>
      <c r="J65" s="27"/>
    </row>
    <row r="66" spans="2:10" ht="20.100000000000001" customHeight="1" x14ac:dyDescent="0.2">
      <c r="B66" s="17"/>
      <c r="C66" s="14" t="str">
        <f>IF(B66=0," ",VLOOKUP(B66,'4 Liste de clubs'!$A$2:$C$450,2,FALSE))</f>
        <v xml:space="preserve"> </v>
      </c>
      <c r="D66" s="28" t="str">
        <f>IF(B66=0," ",VLOOKUP(B66,'4 Liste de clubs'!$A$2:$C$450,3,FALSE))</f>
        <v xml:space="preserve"> </v>
      </c>
      <c r="E66" s="12"/>
      <c r="F66" s="12"/>
      <c r="G66" s="12"/>
      <c r="H66" s="18">
        <f t="shared" si="1"/>
        <v>0</v>
      </c>
      <c r="J66" s="27"/>
    </row>
    <row r="67" spans="2:10" ht="20.100000000000001" customHeight="1" x14ac:dyDescent="0.2">
      <c r="B67" s="17"/>
      <c r="C67" s="14" t="str">
        <f>IF(B67=0," ",VLOOKUP(B67,'4 Liste de clubs'!$A$2:$C$450,2,FALSE))</f>
        <v xml:space="preserve"> </v>
      </c>
      <c r="D67" s="28" t="str">
        <f>IF(B67=0," ",VLOOKUP(B67,'4 Liste de clubs'!$A$2:$C$450,3,FALSE))</f>
        <v xml:space="preserve"> </v>
      </c>
      <c r="E67" s="12"/>
      <c r="F67" s="12"/>
      <c r="G67" s="12"/>
      <c r="H67" s="18">
        <f t="shared" si="1"/>
        <v>0</v>
      </c>
      <c r="J67" s="27"/>
    </row>
    <row r="68" spans="2:10" ht="20.100000000000001" customHeight="1" x14ac:dyDescent="0.2">
      <c r="B68" s="17"/>
      <c r="C68" s="14" t="str">
        <f>IF(B68=0," ",VLOOKUP(B68,'4 Liste de clubs'!$A$2:$C$450,2,FALSE))</f>
        <v xml:space="preserve"> </v>
      </c>
      <c r="D68" s="28" t="str">
        <f>IF(B68=0," ",VLOOKUP(B68,'4 Liste de clubs'!$A$2:$C$450,3,FALSE))</f>
        <v xml:space="preserve"> </v>
      </c>
      <c r="E68" s="12"/>
      <c r="F68" s="12"/>
      <c r="G68" s="12"/>
      <c r="H68" s="18">
        <f t="shared" si="1"/>
        <v>0</v>
      </c>
      <c r="J68" s="27"/>
    </row>
    <row r="69" spans="2:10" ht="20.100000000000001" customHeight="1" x14ac:dyDescent="0.2">
      <c r="B69" s="17"/>
      <c r="C69" s="14" t="str">
        <f>IF(B69=0," ",VLOOKUP(B69,'4 Liste de clubs'!$A$2:$C$450,2,FALSE))</f>
        <v xml:space="preserve"> </v>
      </c>
      <c r="D69" s="28" t="str">
        <f>IF(B69=0," ",VLOOKUP(B69,'4 Liste de clubs'!$A$2:$C$450,3,FALSE))</f>
        <v xml:space="preserve"> </v>
      </c>
      <c r="E69" s="12"/>
      <c r="F69" s="12"/>
      <c r="G69" s="12"/>
      <c r="H69" s="18">
        <f t="shared" si="1"/>
        <v>0</v>
      </c>
      <c r="J69" s="27"/>
    </row>
    <row r="70" spans="2:10" ht="20.100000000000001" customHeight="1" x14ac:dyDescent="0.2">
      <c r="B70" s="17"/>
      <c r="C70" s="14" t="str">
        <f>IF(B70=0," ",VLOOKUP(B70,'4 Liste de clubs'!$A$2:$C$450,2,FALSE))</f>
        <v xml:space="preserve"> </v>
      </c>
      <c r="D70" s="28" t="str">
        <f>IF(B70=0," ",VLOOKUP(B70,'4 Liste de clubs'!$A$2:$C$450,3,FALSE))</f>
        <v xml:space="preserve"> </v>
      </c>
      <c r="E70" s="12"/>
      <c r="F70" s="12"/>
      <c r="G70" s="12"/>
      <c r="H70" s="18">
        <f t="shared" si="1"/>
        <v>0</v>
      </c>
      <c r="J70" s="27"/>
    </row>
    <row r="71" spans="2:10" ht="20.100000000000001" customHeight="1" x14ac:dyDescent="0.2">
      <c r="B71" s="17"/>
      <c r="C71" s="14" t="str">
        <f>IF(B71=0," ",VLOOKUP(B71,'4 Liste de clubs'!$A$2:$C$450,2,FALSE))</f>
        <v xml:space="preserve"> </v>
      </c>
      <c r="D71" s="28" t="str">
        <f>IF(B71=0," ",VLOOKUP(B71,'4 Liste de clubs'!$A$2:$C$450,3,FALSE))</f>
        <v xml:space="preserve"> </v>
      </c>
      <c r="E71" s="12"/>
      <c r="F71" s="12"/>
      <c r="G71" s="12"/>
      <c r="H71" s="18">
        <f t="shared" si="1"/>
        <v>0</v>
      </c>
      <c r="J71" s="27"/>
    </row>
    <row r="72" spans="2:10" ht="20.100000000000001" customHeight="1" x14ac:dyDescent="0.2">
      <c r="B72" s="17"/>
      <c r="C72" s="14" t="str">
        <f>IF(B72=0," ",VLOOKUP(B72,'4 Liste de clubs'!$A$2:$C$450,2,FALSE))</f>
        <v xml:space="preserve"> </v>
      </c>
      <c r="D72" s="28" t="str">
        <f>IF(B72=0," ",VLOOKUP(B72,'4 Liste de clubs'!$A$2:$C$450,3,FALSE))</f>
        <v xml:space="preserve"> </v>
      </c>
      <c r="E72" s="12"/>
      <c r="F72" s="12"/>
      <c r="G72" s="12"/>
      <c r="H72" s="18">
        <f t="shared" si="1"/>
        <v>0</v>
      </c>
      <c r="J72" s="27"/>
    </row>
    <row r="73" spans="2:10" ht="20.100000000000001" customHeight="1" x14ac:dyDescent="0.2">
      <c r="B73" s="17"/>
      <c r="C73" s="14" t="str">
        <f>IF(B73=0," ",VLOOKUP(B73,'4 Liste de clubs'!$A$2:$C$450,2,FALSE))</f>
        <v xml:space="preserve"> </v>
      </c>
      <c r="D73" s="28" t="str">
        <f>IF(B73=0," ",VLOOKUP(B73,'4 Liste de clubs'!$A$2:$C$450,3,FALSE))</f>
        <v xml:space="preserve"> </v>
      </c>
      <c r="E73" s="12"/>
      <c r="F73" s="12"/>
      <c r="G73" s="12"/>
      <c r="H73" s="18">
        <f t="shared" si="1"/>
        <v>0</v>
      </c>
      <c r="J73" s="27"/>
    </row>
    <row r="74" spans="2:10" ht="20.100000000000001" customHeight="1" x14ac:dyDescent="0.2">
      <c r="B74" s="17"/>
      <c r="C74" s="14" t="str">
        <f>IF(B74=0," ",VLOOKUP(B74,'4 Liste de clubs'!$A$2:$C$450,2,FALSE))</f>
        <v xml:space="preserve"> </v>
      </c>
      <c r="D74" s="28" t="str">
        <f>IF(B74=0," ",VLOOKUP(B74,'4 Liste de clubs'!$A$2:$C$450,3,FALSE))</f>
        <v xml:space="preserve"> </v>
      </c>
      <c r="E74" s="12"/>
      <c r="F74" s="12"/>
      <c r="G74" s="12"/>
      <c r="H74" s="18">
        <f t="shared" si="1"/>
        <v>0</v>
      </c>
      <c r="J74" s="27"/>
    </row>
    <row r="75" spans="2:10" ht="20.100000000000001" customHeight="1" x14ac:dyDescent="0.2">
      <c r="B75" s="17"/>
      <c r="C75" s="14" t="str">
        <f>IF(B75=0," ",VLOOKUP(B75,'4 Liste de clubs'!$A$2:$C$450,2,FALSE))</f>
        <v xml:space="preserve"> </v>
      </c>
      <c r="D75" s="28" t="str">
        <f>IF(B75=0," ",VLOOKUP(B75,'4 Liste de clubs'!$A$2:$C$450,3,FALSE))</f>
        <v xml:space="preserve"> </v>
      </c>
      <c r="E75" s="12"/>
      <c r="F75" s="12"/>
      <c r="G75" s="12"/>
      <c r="H75" s="18">
        <f t="shared" si="1"/>
        <v>0</v>
      </c>
      <c r="J75" s="27"/>
    </row>
    <row r="76" spans="2:10" ht="20.100000000000001" customHeight="1" x14ac:dyDescent="0.2">
      <c r="B76" s="17"/>
      <c r="C76" s="14" t="str">
        <f>IF(B76=0," ",VLOOKUP(B76,'4 Liste de clubs'!$A$2:$C$450,2,FALSE))</f>
        <v xml:space="preserve"> </v>
      </c>
      <c r="D76" s="28" t="str">
        <f>IF(B76=0," ",VLOOKUP(B76,'4 Liste de clubs'!$A$2:$C$450,3,FALSE))</f>
        <v xml:space="preserve"> </v>
      </c>
      <c r="E76" s="12"/>
      <c r="F76" s="12"/>
      <c r="G76" s="12"/>
      <c r="H76" s="18">
        <f t="shared" si="1"/>
        <v>0</v>
      </c>
      <c r="J76" s="27"/>
    </row>
    <row r="77" spans="2:10" ht="20.100000000000001" customHeight="1" x14ac:dyDescent="0.2">
      <c r="B77" s="17"/>
      <c r="C77" s="14" t="str">
        <f>IF(B77=0," ",VLOOKUP(B77,'4 Liste de clubs'!$A$2:$C$450,2,FALSE))</f>
        <v xml:space="preserve"> </v>
      </c>
      <c r="D77" s="28" t="str">
        <f>IF(B77=0," ",VLOOKUP(B77,'4 Liste de clubs'!$A$2:$C$450,3,FALSE))</f>
        <v xml:space="preserve"> </v>
      </c>
      <c r="E77" s="12"/>
      <c r="F77" s="12"/>
      <c r="G77" s="12"/>
      <c r="H77" s="18">
        <f t="shared" si="1"/>
        <v>0</v>
      </c>
      <c r="J77" s="27"/>
    </row>
    <row r="78" spans="2:10" ht="20.100000000000001" customHeight="1" x14ac:dyDescent="0.2">
      <c r="B78" s="17"/>
      <c r="C78" s="14" t="str">
        <f>IF(B78=0," ",VLOOKUP(B78,'4 Liste de clubs'!$A$2:$C$450,2,FALSE))</f>
        <v xml:space="preserve"> </v>
      </c>
      <c r="D78" s="28" t="str">
        <f>IF(B78=0," ",VLOOKUP(B78,'4 Liste de clubs'!$A$2:$C$450,3,FALSE))</f>
        <v xml:space="preserve"> </v>
      </c>
      <c r="E78" s="12"/>
      <c r="F78" s="12"/>
      <c r="G78" s="12"/>
      <c r="H78" s="18">
        <f t="shared" si="1"/>
        <v>0</v>
      </c>
      <c r="J78" s="27"/>
    </row>
    <row r="79" spans="2:10" ht="20.100000000000001" customHeight="1" x14ac:dyDescent="0.2">
      <c r="B79" s="17"/>
      <c r="C79" s="14" t="str">
        <f>IF(B79=0," ",VLOOKUP(B79,'4 Liste de clubs'!$A$2:$C$450,2,FALSE))</f>
        <v xml:space="preserve"> </v>
      </c>
      <c r="D79" s="28" t="str">
        <f>IF(B79=0," ",VLOOKUP(B79,'4 Liste de clubs'!$A$2:$C$450,3,FALSE))</f>
        <v xml:space="preserve"> </v>
      </c>
      <c r="E79" s="12"/>
      <c r="F79" s="12"/>
      <c r="G79" s="12"/>
      <c r="H79" s="18">
        <f t="shared" si="1"/>
        <v>0</v>
      </c>
      <c r="J79" s="27"/>
    </row>
    <row r="80" spans="2:10" ht="20.100000000000001" customHeight="1" x14ac:dyDescent="0.2">
      <c r="B80" s="17"/>
      <c r="C80" s="14" t="str">
        <f>IF(B80=0," ",VLOOKUP(B80,'4 Liste de clubs'!$A$2:$C$450,2,FALSE))</f>
        <v xml:space="preserve"> </v>
      </c>
      <c r="D80" s="28" t="str">
        <f>IF(B80=0," ",VLOOKUP(B80,'4 Liste de clubs'!$A$2:$C$450,3,FALSE))</f>
        <v xml:space="preserve"> </v>
      </c>
      <c r="E80" s="12"/>
      <c r="F80" s="12"/>
      <c r="G80" s="12"/>
      <c r="H80" s="18">
        <f t="shared" si="1"/>
        <v>0</v>
      </c>
      <c r="J80" s="27"/>
    </row>
    <row r="81" spans="2:10" ht="20.100000000000001" customHeight="1" x14ac:dyDescent="0.2">
      <c r="B81" s="17"/>
      <c r="C81" s="14" t="str">
        <f>IF(B81=0," ",VLOOKUP(B81,'4 Liste de clubs'!$A$2:$C$450,2,FALSE))</f>
        <v xml:space="preserve"> </v>
      </c>
      <c r="D81" s="28" t="str">
        <f>IF(B81=0," ",VLOOKUP(B81,'4 Liste de clubs'!$A$2:$C$450,3,FALSE))</f>
        <v xml:space="preserve"> </v>
      </c>
      <c r="E81" s="12"/>
      <c r="F81" s="12"/>
      <c r="G81" s="12"/>
      <c r="H81" s="18">
        <f t="shared" si="1"/>
        <v>0</v>
      </c>
      <c r="J81" s="27"/>
    </row>
    <row r="82" spans="2:10" ht="20.100000000000001" customHeight="1" x14ac:dyDescent="0.2">
      <c r="B82" s="17"/>
      <c r="C82" s="14" t="str">
        <f>IF(B82=0," ",VLOOKUP(B82,'4 Liste de clubs'!$A$2:$C$450,2,FALSE))</f>
        <v xml:space="preserve"> </v>
      </c>
      <c r="D82" s="28" t="str">
        <f>IF(B82=0," ",VLOOKUP(B82,'4 Liste de clubs'!$A$2:$C$450,3,FALSE))</f>
        <v xml:space="preserve"> </v>
      </c>
      <c r="E82" s="12"/>
      <c r="F82" s="12"/>
      <c r="G82" s="12"/>
      <c r="H82" s="18">
        <f t="shared" si="1"/>
        <v>0</v>
      </c>
      <c r="J82" s="27"/>
    </row>
    <row r="83" spans="2:10" ht="20.100000000000001" customHeight="1" x14ac:dyDescent="0.2">
      <c r="B83" s="17"/>
      <c r="C83" s="14" t="str">
        <f>IF(B83=0," ",VLOOKUP(B83,'4 Liste de clubs'!$A$2:$C$450,2,FALSE))</f>
        <v xml:space="preserve"> </v>
      </c>
      <c r="D83" s="28" t="str">
        <f>IF(B83=0," ",VLOOKUP(B83,'4 Liste de clubs'!$A$2:$C$450,3,FALSE))</f>
        <v xml:space="preserve"> </v>
      </c>
      <c r="E83" s="12"/>
      <c r="F83" s="12"/>
      <c r="G83" s="12"/>
      <c r="H83" s="18">
        <f t="shared" si="1"/>
        <v>0</v>
      </c>
      <c r="J83" s="27"/>
    </row>
    <row r="84" spans="2:10" ht="20.100000000000001" customHeight="1" x14ac:dyDescent="0.2">
      <c r="B84" s="17"/>
      <c r="C84" s="14" t="str">
        <f>IF(B84=0," ",VLOOKUP(B84,'4 Liste de clubs'!$A$2:$C$450,2,FALSE))</f>
        <v xml:space="preserve"> </v>
      </c>
      <c r="D84" s="28" t="str">
        <f>IF(B84=0," ",VLOOKUP(B84,'4 Liste de clubs'!$A$2:$C$450,3,FALSE))</f>
        <v xml:space="preserve"> </v>
      </c>
      <c r="E84" s="12"/>
      <c r="F84" s="12"/>
      <c r="G84" s="12"/>
      <c r="H84" s="18">
        <f t="shared" si="1"/>
        <v>0</v>
      </c>
      <c r="J84" s="27"/>
    </row>
    <row r="85" spans="2:10" ht="20.100000000000001" customHeight="1" x14ac:dyDescent="0.2">
      <c r="B85" s="17"/>
      <c r="C85" s="14" t="str">
        <f>IF(B85=0," ",VLOOKUP(B85,'4 Liste de clubs'!$A$2:$C$450,2,FALSE))</f>
        <v xml:space="preserve"> </v>
      </c>
      <c r="D85" s="28" t="str">
        <f>IF(B85=0," ",VLOOKUP(B85,'4 Liste de clubs'!$A$2:$C$450,3,FALSE))</f>
        <v xml:space="preserve"> </v>
      </c>
      <c r="E85" s="12"/>
      <c r="F85" s="12"/>
      <c r="G85" s="12"/>
      <c r="H85" s="18">
        <f t="shared" si="1"/>
        <v>0</v>
      </c>
      <c r="J85" s="27"/>
    </row>
    <row r="86" spans="2:10" ht="20.100000000000001" customHeight="1" x14ac:dyDescent="0.2">
      <c r="B86" s="17"/>
      <c r="C86" s="14" t="str">
        <f>IF(B86=0," ",VLOOKUP(B86,'4 Liste de clubs'!$A$2:$C$450,2,FALSE))</f>
        <v xml:space="preserve"> </v>
      </c>
      <c r="D86" s="28" t="str">
        <f>IF(B86=0," ",VLOOKUP(B86,'4 Liste de clubs'!$A$2:$C$450,3,FALSE))</f>
        <v xml:space="preserve"> </v>
      </c>
      <c r="E86" s="12"/>
      <c r="F86" s="12"/>
      <c r="G86" s="12"/>
      <c r="H86" s="18">
        <f t="shared" si="1"/>
        <v>0</v>
      </c>
      <c r="J86" s="27"/>
    </row>
    <row r="87" spans="2:10" ht="20.100000000000001" customHeight="1" x14ac:dyDescent="0.2">
      <c r="B87" s="17"/>
      <c r="C87" s="14" t="str">
        <f>IF(B87=0," ",VLOOKUP(B87,'4 Liste de clubs'!$A$2:$C$450,2,FALSE))</f>
        <v xml:space="preserve"> </v>
      </c>
      <c r="D87" s="28" t="str">
        <f>IF(B87=0," ",VLOOKUP(B87,'4 Liste de clubs'!$A$2:$C$450,3,FALSE))</f>
        <v xml:space="preserve"> </v>
      </c>
      <c r="E87" s="12"/>
      <c r="F87" s="12"/>
      <c r="G87" s="12"/>
      <c r="H87" s="18">
        <f t="shared" si="1"/>
        <v>0</v>
      </c>
      <c r="J87" s="27"/>
    </row>
    <row r="88" spans="2:10" ht="20.100000000000001" customHeight="1" x14ac:dyDescent="0.2">
      <c r="B88" s="17"/>
      <c r="C88" s="14" t="str">
        <f>IF(B88=0," ",VLOOKUP(B88,'4 Liste de clubs'!$A$2:$C$450,2,FALSE))</f>
        <v xml:space="preserve"> </v>
      </c>
      <c r="D88" s="28" t="str">
        <f>IF(B88=0," ",VLOOKUP(B88,'4 Liste de clubs'!$A$2:$C$450,3,FALSE))</f>
        <v xml:space="preserve"> </v>
      </c>
      <c r="E88" s="12"/>
      <c r="F88" s="12"/>
      <c r="G88" s="12"/>
      <c r="H88" s="18">
        <f t="shared" si="1"/>
        <v>0</v>
      </c>
      <c r="J88" s="27"/>
    </row>
    <row r="89" spans="2:10" ht="20.100000000000001" customHeight="1" x14ac:dyDescent="0.2">
      <c r="B89" s="17"/>
      <c r="C89" s="14" t="str">
        <f>IF(B89=0," ",VLOOKUP(B89,'4 Liste de clubs'!$A$2:$C$450,2,FALSE))</f>
        <v xml:space="preserve"> </v>
      </c>
      <c r="D89" s="28" t="str">
        <f>IF(B89=0," ",VLOOKUP(B89,'4 Liste de clubs'!$A$2:$C$450,3,FALSE))</f>
        <v xml:space="preserve"> </v>
      </c>
      <c r="E89" s="12"/>
      <c r="F89" s="12"/>
      <c r="G89" s="12"/>
      <c r="H89" s="18">
        <f t="shared" si="1"/>
        <v>0</v>
      </c>
      <c r="J89" s="27"/>
    </row>
    <row r="90" spans="2:10" ht="20.100000000000001" customHeight="1" x14ac:dyDescent="0.2">
      <c r="B90" s="17"/>
      <c r="C90" s="14" t="str">
        <f>IF(B90=0," ",VLOOKUP(B90,'4 Liste de clubs'!$A$2:$C$450,2,FALSE))</f>
        <v xml:space="preserve"> </v>
      </c>
      <c r="D90" s="28" t="str">
        <f>IF(B90=0," ",VLOOKUP(B90,'4 Liste de clubs'!$A$2:$C$450,3,FALSE))</f>
        <v xml:space="preserve"> </v>
      </c>
      <c r="E90" s="12"/>
      <c r="F90" s="12"/>
      <c r="G90" s="12"/>
      <c r="H90" s="18">
        <f t="shared" si="1"/>
        <v>0</v>
      </c>
      <c r="J90" s="27"/>
    </row>
    <row r="91" spans="2:10" ht="20.100000000000001" customHeight="1" x14ac:dyDescent="0.2">
      <c r="B91" s="17"/>
      <c r="C91" s="14" t="str">
        <f>IF(B91=0," ",VLOOKUP(B91,'4 Liste de clubs'!$A$2:$C$450,2,FALSE))</f>
        <v xml:space="preserve"> </v>
      </c>
      <c r="D91" s="28" t="str">
        <f>IF(B91=0," ",VLOOKUP(B91,'4 Liste de clubs'!$A$2:$C$450,3,FALSE))</f>
        <v xml:space="preserve"> </v>
      </c>
      <c r="E91" s="12"/>
      <c r="F91" s="12"/>
      <c r="G91" s="12"/>
      <c r="H91" s="18">
        <f t="shared" si="1"/>
        <v>0</v>
      </c>
      <c r="J91" s="27"/>
    </row>
    <row r="92" spans="2:10" ht="20.100000000000001" customHeight="1" x14ac:dyDescent="0.2">
      <c r="B92" s="17"/>
      <c r="C92" s="14" t="str">
        <f>IF(B92=0," ",VLOOKUP(B92,'4 Liste de clubs'!$A$2:$C$450,2,FALSE))</f>
        <v xml:space="preserve"> </v>
      </c>
      <c r="D92" s="28" t="str">
        <f>IF(B92=0," ",VLOOKUP(B92,'4 Liste de clubs'!$A$2:$C$450,3,FALSE))</f>
        <v xml:space="preserve"> </v>
      </c>
      <c r="E92" s="12"/>
      <c r="F92" s="12"/>
      <c r="G92" s="12"/>
      <c r="H92" s="18">
        <f t="shared" si="1"/>
        <v>0</v>
      </c>
      <c r="J92" s="27"/>
    </row>
    <row r="93" spans="2:10" ht="20.100000000000001" customHeight="1" x14ac:dyDescent="0.2">
      <c r="B93" s="17"/>
      <c r="C93" s="14" t="str">
        <f>IF(B93=0," ",VLOOKUP(B93,'4 Liste de clubs'!$A$2:$C$450,2,FALSE))</f>
        <v xml:space="preserve"> </v>
      </c>
      <c r="D93" s="28" t="str">
        <f>IF(B93=0," ",VLOOKUP(B93,'4 Liste de clubs'!$A$2:$C$450,3,FALSE))</f>
        <v xml:space="preserve"> </v>
      </c>
      <c r="E93" s="12"/>
      <c r="F93" s="12"/>
      <c r="G93" s="12"/>
      <c r="H93" s="18">
        <f t="shared" si="1"/>
        <v>0</v>
      </c>
      <c r="J93" s="27"/>
    </row>
    <row r="94" spans="2:10" ht="20.100000000000001" customHeight="1" x14ac:dyDescent="0.2">
      <c r="B94" s="17"/>
      <c r="C94" s="14" t="str">
        <f>IF(B94=0," ",VLOOKUP(B94,'4 Liste de clubs'!$A$2:$C$450,2,FALSE))</f>
        <v xml:space="preserve"> </v>
      </c>
      <c r="D94" s="28" t="str">
        <f>IF(B94=0," ",VLOOKUP(B94,'4 Liste de clubs'!$A$2:$C$450,3,FALSE))</f>
        <v xml:space="preserve"> </v>
      </c>
      <c r="E94" s="12"/>
      <c r="F94" s="12"/>
      <c r="G94" s="12"/>
      <c r="H94" s="18">
        <f t="shared" si="1"/>
        <v>0</v>
      </c>
      <c r="J94" s="27"/>
    </row>
    <row r="95" spans="2:10" ht="20.100000000000001" customHeight="1" x14ac:dyDescent="0.2">
      <c r="B95" s="17"/>
      <c r="C95" s="14" t="str">
        <f>IF(B95=0," ",VLOOKUP(B95,'4 Liste de clubs'!$A$2:$C$450,2,FALSE))</f>
        <v xml:space="preserve"> </v>
      </c>
      <c r="D95" s="28" t="str">
        <f>IF(B95=0," ",VLOOKUP(B95,'4 Liste de clubs'!$A$2:$C$450,3,FALSE))</f>
        <v xml:space="preserve"> </v>
      </c>
      <c r="E95" s="12"/>
      <c r="F95" s="12"/>
      <c r="G95" s="12"/>
      <c r="H95" s="18">
        <f t="shared" si="1"/>
        <v>0</v>
      </c>
      <c r="J95" s="27"/>
    </row>
    <row r="96" spans="2:10" ht="20.100000000000001" customHeight="1" x14ac:dyDescent="0.2">
      <c r="B96" s="17"/>
      <c r="C96" s="14" t="str">
        <f>IF(B96=0," ",VLOOKUP(B96,'4 Liste de clubs'!$A$2:$C$450,2,FALSE))</f>
        <v xml:space="preserve"> </v>
      </c>
      <c r="D96" s="28" t="str">
        <f>IF(B96=0," ",VLOOKUP(B96,'4 Liste de clubs'!$A$2:$C$450,3,FALSE))</f>
        <v xml:space="preserve"> </v>
      </c>
      <c r="E96" s="12"/>
      <c r="F96" s="12"/>
      <c r="G96" s="12"/>
      <c r="H96" s="18">
        <f t="shared" si="1"/>
        <v>0</v>
      </c>
      <c r="J96" s="27"/>
    </row>
    <row r="97" spans="2:10" ht="20.100000000000001" customHeight="1" x14ac:dyDescent="0.2">
      <c r="B97" s="17"/>
      <c r="C97" s="14" t="str">
        <f>IF(B97=0," ",VLOOKUP(B97,'4 Liste de clubs'!$A$2:$C$450,2,FALSE))</f>
        <v xml:space="preserve"> </v>
      </c>
      <c r="D97" s="28" t="str">
        <f>IF(B97=0," ",VLOOKUP(B97,'4 Liste de clubs'!$A$2:$C$450,3,FALSE))</f>
        <v xml:space="preserve"> </v>
      </c>
      <c r="E97" s="12"/>
      <c r="F97" s="12"/>
      <c r="G97" s="12"/>
      <c r="H97" s="18">
        <f t="shared" si="1"/>
        <v>0</v>
      </c>
      <c r="J97" s="27"/>
    </row>
    <row r="98" spans="2:10" ht="20.100000000000001" customHeight="1" x14ac:dyDescent="0.2">
      <c r="B98" s="17"/>
      <c r="C98" s="14" t="str">
        <f>IF(B98=0," ",VLOOKUP(B98,'4 Liste de clubs'!$A$2:$C$450,2,FALSE))</f>
        <v xml:space="preserve"> </v>
      </c>
      <c r="D98" s="28" t="str">
        <f>IF(B98=0," ",VLOOKUP(B98,'4 Liste de clubs'!$A$2:$C$450,3,FALSE))</f>
        <v xml:space="preserve"> </v>
      </c>
      <c r="E98" s="12"/>
      <c r="F98" s="12"/>
      <c r="G98" s="12"/>
      <c r="H98" s="18">
        <f t="shared" si="1"/>
        <v>0</v>
      </c>
      <c r="J98" s="27"/>
    </row>
    <row r="99" spans="2:10" ht="20.100000000000001" customHeight="1" x14ac:dyDescent="0.2">
      <c r="B99" s="17"/>
      <c r="C99" s="14" t="str">
        <f>IF(B99=0," ",VLOOKUP(B99,'4 Liste de clubs'!$A$2:$C$450,2,FALSE))</f>
        <v xml:space="preserve"> </v>
      </c>
      <c r="D99" s="28" t="str">
        <f>IF(B99=0," ",VLOOKUP(B99,'4 Liste de clubs'!$A$2:$C$450,3,FALSE))</f>
        <v xml:space="preserve"> </v>
      </c>
      <c r="E99" s="12"/>
      <c r="F99" s="12"/>
      <c r="G99" s="12"/>
      <c r="H99" s="18">
        <f t="shared" si="1"/>
        <v>0</v>
      </c>
      <c r="J99" s="27"/>
    </row>
    <row r="100" spans="2:10" ht="20.100000000000001" customHeight="1" x14ac:dyDescent="0.2">
      <c r="B100" s="19"/>
      <c r="C100" s="14" t="str">
        <f>IF(B100=0," ",VLOOKUP(B100,'4 Liste de clubs'!$A$2:$C$450,2,FALSE))</f>
        <v xml:space="preserve"> </v>
      </c>
      <c r="D100" s="28" t="str">
        <f>IF(B100=0," ",VLOOKUP(B100,'4 Liste de clubs'!$A$2:$C$450,3,FALSE))</f>
        <v xml:space="preserve"> </v>
      </c>
      <c r="E100" s="12"/>
      <c r="F100" s="12"/>
      <c r="G100" s="12"/>
      <c r="H100" s="18">
        <f t="shared" si="1"/>
        <v>0</v>
      </c>
      <c r="J100" s="27"/>
    </row>
    <row r="101" spans="2:10" ht="20.100000000000001" customHeight="1" x14ac:dyDescent="0.2">
      <c r="B101" s="19"/>
      <c r="C101" s="14" t="str">
        <f>IF(B101=0," ",VLOOKUP(B101,'4 Liste de clubs'!$A$2:$C$450,2,FALSE))</f>
        <v xml:space="preserve"> </v>
      </c>
      <c r="D101" s="28" t="str">
        <f>IF(B101=0," ",VLOOKUP(B101,'4 Liste de clubs'!$A$2:$C$450,3,FALSE))</f>
        <v xml:space="preserve"> </v>
      </c>
      <c r="E101" s="12"/>
      <c r="F101" s="12"/>
      <c r="G101" s="12"/>
      <c r="H101" s="18">
        <f t="shared" si="1"/>
        <v>0</v>
      </c>
      <c r="J101" s="27"/>
    </row>
    <row r="102" spans="2:10" ht="20.100000000000001" customHeight="1" thickBot="1" x14ac:dyDescent="0.25">
      <c r="B102" s="20"/>
      <c r="C102" s="39" t="str">
        <f>IF(B102=0," ",VLOOKUP(B102,'4 Liste de clubs'!$A$2:$C$450,2,FALSE))</f>
        <v xml:space="preserve"> </v>
      </c>
      <c r="D102" s="40" t="str">
        <f>IF(B102=0," ",VLOOKUP(B102,'4 Liste de clubs'!$A$2:$C$450,3,FALSE))</f>
        <v xml:space="preserve"> </v>
      </c>
      <c r="E102" s="41"/>
      <c r="F102" s="41"/>
      <c r="G102" s="41"/>
      <c r="H102" s="21">
        <f t="shared" si="1"/>
        <v>0</v>
      </c>
    </row>
    <row r="103" spans="2:10" x14ac:dyDescent="0.2">
      <c r="B103" s="2"/>
      <c r="C103" s="2"/>
      <c r="D103" s="2"/>
      <c r="E103" s="2"/>
      <c r="F103" s="2"/>
      <c r="G103" s="2"/>
      <c r="H103" s="2"/>
    </row>
    <row r="104" spans="2:10" x14ac:dyDescent="0.2">
      <c r="C104" s="2"/>
      <c r="D104" s="2"/>
      <c r="E104" s="2"/>
      <c r="F104" s="2"/>
      <c r="G104" s="2"/>
      <c r="H104" s="2"/>
    </row>
    <row r="148" spans="2:12" s="1" customFormat="1" x14ac:dyDescent="0.2">
      <c r="B148"/>
      <c r="C148"/>
      <c r="D148"/>
      <c r="E148"/>
      <c r="F148"/>
      <c r="G148"/>
      <c r="H148"/>
      <c r="J148" s="30"/>
      <c r="K148" s="30"/>
      <c r="L148" s="30"/>
    </row>
  </sheetData>
  <sheetProtection password="CEE9" sheet="1" selectLockedCells="1"/>
  <mergeCells count="33">
    <mergeCell ref="B20:B21"/>
    <mergeCell ref="C20:C21"/>
    <mergeCell ref="D20:D21"/>
    <mergeCell ref="E20:F20"/>
    <mergeCell ref="G20:G21"/>
    <mergeCell ref="H20:H21"/>
    <mergeCell ref="B13:D13"/>
    <mergeCell ref="B14:D14"/>
    <mergeCell ref="B15:D15"/>
    <mergeCell ref="B16:D16"/>
    <mergeCell ref="B17:D17"/>
    <mergeCell ref="B19:H19"/>
    <mergeCell ref="B9:D10"/>
    <mergeCell ref="E9:F9"/>
    <mergeCell ref="G9:G10"/>
    <mergeCell ref="H9:H10"/>
    <mergeCell ref="B11:D11"/>
    <mergeCell ref="B12:D12"/>
    <mergeCell ref="C6:D6"/>
    <mergeCell ref="E6:F6"/>
    <mergeCell ref="G6:H6"/>
    <mergeCell ref="E7:F7"/>
    <mergeCell ref="G7:H7"/>
    <mergeCell ref="C8:D8"/>
    <mergeCell ref="E8:F8"/>
    <mergeCell ref="G8:H8"/>
    <mergeCell ref="B2:H2"/>
    <mergeCell ref="B3:H3"/>
    <mergeCell ref="C4:D4"/>
    <mergeCell ref="E4:F4"/>
    <mergeCell ref="G4:H4"/>
    <mergeCell ref="C5:D5"/>
    <mergeCell ref="E5:H5"/>
  </mergeCells>
  <printOptions horizontalCentered="1"/>
  <pageMargins left="0.25" right="0.25" top="0.75" bottom="0.75" header="0.3" footer="0.3"/>
  <pageSetup paperSize="9" scale="63" fitToHeight="2" orientation="portrait" horizontalDpi="4294967294" vertic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C283-FE76-49C2-B8CF-7EAAC843CC5E}">
  <sheetPr codeName="Feuil4">
    <tabColor rgb="FF0000FF"/>
    <pageSetUpPr fitToPage="1"/>
  </sheetPr>
  <dimension ref="A1:L148"/>
  <sheetViews>
    <sheetView showZeros="0" zoomScaleNormal="100" workbookViewId="0">
      <selection activeCell="C8" sqref="C8:D8"/>
    </sheetView>
  </sheetViews>
  <sheetFormatPr baseColWidth="10" defaultRowHeight="12.75" x14ac:dyDescent="0.2"/>
  <cols>
    <col min="2" max="2" width="28.42578125" customWidth="1"/>
    <col min="3" max="3" width="64" customWidth="1"/>
    <col min="4" max="8" width="10.5703125" customWidth="1"/>
    <col min="10" max="12" width="11.42578125" style="26" customWidth="1"/>
  </cols>
  <sheetData>
    <row r="1" spans="2:8" ht="13.5" thickBot="1" x14ac:dyDescent="0.25"/>
    <row r="2" spans="2:8" ht="58.5" customHeight="1" x14ac:dyDescent="0.2">
      <c r="B2" s="157" t="s">
        <v>823</v>
      </c>
      <c r="C2" s="158"/>
      <c r="D2" s="158"/>
      <c r="E2" s="158"/>
      <c r="F2" s="158"/>
      <c r="G2" s="158"/>
      <c r="H2" s="159"/>
    </row>
    <row r="3" spans="2:8" ht="55.5" customHeight="1" x14ac:dyDescent="0.2">
      <c r="B3" s="196" t="s">
        <v>931</v>
      </c>
      <c r="C3" s="197"/>
      <c r="D3" s="197"/>
      <c r="E3" s="197"/>
      <c r="F3" s="197"/>
      <c r="G3" s="197"/>
      <c r="H3" s="198"/>
    </row>
    <row r="4" spans="2:8" ht="39.75" customHeight="1" x14ac:dyDescent="0.2">
      <c r="B4" s="59" t="s">
        <v>888</v>
      </c>
      <c r="C4" s="189">
        <f>'1 ROUTE '!C4:D4</f>
        <v>0</v>
      </c>
      <c r="D4" s="190"/>
      <c r="E4" s="149" t="s">
        <v>890</v>
      </c>
      <c r="F4" s="150"/>
      <c r="G4" s="194">
        <f>+'1 ROUTE '!G4:H4</f>
        <v>0</v>
      </c>
      <c r="H4" s="195"/>
    </row>
    <row r="5" spans="2:8" ht="28.5" customHeight="1" x14ac:dyDescent="0.2">
      <c r="B5" s="15" t="s">
        <v>812</v>
      </c>
      <c r="C5" s="191">
        <f>'1 ROUTE '!C5:D5</f>
        <v>0</v>
      </c>
      <c r="D5" s="142"/>
      <c r="E5" s="160" t="s">
        <v>891</v>
      </c>
      <c r="F5" s="161"/>
      <c r="G5" s="161"/>
      <c r="H5" s="162"/>
    </row>
    <row r="6" spans="2:8" ht="25.5" customHeight="1" thickBot="1" x14ac:dyDescent="0.25">
      <c r="B6" s="61" t="s">
        <v>813</v>
      </c>
      <c r="C6" s="192">
        <f>+'1 ROUTE '!C6:D6</f>
        <v>0</v>
      </c>
      <c r="D6" s="193"/>
      <c r="E6" s="127" t="s">
        <v>892</v>
      </c>
      <c r="F6" s="128"/>
      <c r="G6" s="131"/>
      <c r="H6" s="130"/>
    </row>
    <row r="7" spans="2:8" ht="33" customHeight="1" thickBot="1" x14ac:dyDescent="0.25">
      <c r="B7" s="15" t="s">
        <v>889</v>
      </c>
      <c r="C7" s="62" t="s">
        <v>893</v>
      </c>
      <c r="D7" s="87">
        <f>+'1 ROUTE '!D7</f>
        <v>0</v>
      </c>
      <c r="E7" s="139" t="s">
        <v>817</v>
      </c>
      <c r="F7" s="140"/>
      <c r="G7" s="129"/>
      <c r="H7" s="130"/>
    </row>
    <row r="8" spans="2:8" ht="29.25" customHeight="1" thickBot="1" x14ac:dyDescent="0.25">
      <c r="B8" s="58" t="s">
        <v>5</v>
      </c>
      <c r="C8" s="141" t="str">
        <f>+'1 ROUTE '!C8:D8</f>
        <v>RHONE - 69</v>
      </c>
      <c r="D8" s="142"/>
      <c r="E8" s="139" t="s">
        <v>6</v>
      </c>
      <c r="F8" s="140"/>
      <c r="G8" s="131"/>
      <c r="H8" s="132"/>
    </row>
    <row r="9" spans="2:8" ht="27" customHeight="1" x14ac:dyDescent="0.2">
      <c r="B9" s="143" t="s">
        <v>884</v>
      </c>
      <c r="C9" s="144"/>
      <c r="D9" s="145"/>
      <c r="E9" s="123" t="s">
        <v>814</v>
      </c>
      <c r="F9" s="124"/>
      <c r="G9" s="125" t="s">
        <v>816</v>
      </c>
      <c r="H9" s="171" t="s">
        <v>815</v>
      </c>
    </row>
    <row r="10" spans="2:8" ht="27" customHeight="1" thickBot="1" x14ac:dyDescent="0.25">
      <c r="B10" s="146"/>
      <c r="C10" s="147"/>
      <c r="D10" s="148"/>
      <c r="E10" s="34" t="s">
        <v>0</v>
      </c>
      <c r="F10" s="7" t="s">
        <v>1</v>
      </c>
      <c r="G10" s="126"/>
      <c r="H10" s="172"/>
    </row>
    <row r="11" spans="2:8" ht="21" customHeight="1" x14ac:dyDescent="0.2">
      <c r="B11" s="133" t="s">
        <v>886</v>
      </c>
      <c r="C11" s="134"/>
      <c r="D11" s="134"/>
      <c r="E11" s="43">
        <f>SUM(E22:E102)</f>
        <v>0</v>
      </c>
      <c r="F11" s="37">
        <f>SUM(F22:F102)</f>
        <v>0</v>
      </c>
      <c r="G11" s="46">
        <f>SUM(G22:G102)</f>
        <v>0</v>
      </c>
      <c r="H11" s="38">
        <f>SUM(H22:H102)</f>
        <v>0</v>
      </c>
    </row>
    <row r="12" spans="2:8" ht="21" customHeight="1" x14ac:dyDescent="0.2">
      <c r="B12" s="133" t="s">
        <v>821</v>
      </c>
      <c r="C12" s="134"/>
      <c r="D12" s="134"/>
      <c r="E12" s="49"/>
      <c r="F12" s="50"/>
      <c r="G12" s="51"/>
      <c r="H12" s="32">
        <f>E12+F12+G12</f>
        <v>0</v>
      </c>
    </row>
    <row r="13" spans="2:8" ht="21" customHeight="1" x14ac:dyDescent="0.2">
      <c r="B13" s="133" t="s">
        <v>887</v>
      </c>
      <c r="C13" s="134"/>
      <c r="D13" s="134"/>
      <c r="E13" s="44">
        <f>E12+E11</f>
        <v>0</v>
      </c>
      <c r="F13" s="31">
        <f>F12+F11</f>
        <v>0</v>
      </c>
      <c r="G13" s="48">
        <f>G12+G11</f>
        <v>0</v>
      </c>
      <c r="H13" s="32">
        <f>E13+F13+G13</f>
        <v>0</v>
      </c>
    </row>
    <row r="14" spans="2:8" ht="21" customHeight="1" x14ac:dyDescent="0.2">
      <c r="B14" s="133" t="s">
        <v>822</v>
      </c>
      <c r="C14" s="134"/>
      <c r="D14" s="134"/>
      <c r="E14" s="49"/>
      <c r="F14" s="50"/>
      <c r="G14" s="51"/>
      <c r="H14" s="32">
        <f>E14+F14+G14</f>
        <v>0</v>
      </c>
    </row>
    <row r="15" spans="2:8" ht="21" customHeight="1" x14ac:dyDescent="0.2">
      <c r="B15" s="133" t="s">
        <v>2</v>
      </c>
      <c r="C15" s="134"/>
      <c r="D15" s="134"/>
      <c r="E15" s="49"/>
      <c r="F15" s="50"/>
      <c r="G15" s="51"/>
      <c r="H15" s="32">
        <f>E15+F15+G15</f>
        <v>0</v>
      </c>
    </row>
    <row r="16" spans="2:8" ht="21" customHeight="1" x14ac:dyDescent="0.2">
      <c r="B16" s="133" t="s">
        <v>3</v>
      </c>
      <c r="C16" s="134"/>
      <c r="D16" s="134"/>
      <c r="E16" s="49"/>
      <c r="F16" s="50"/>
      <c r="G16" s="51"/>
      <c r="H16" s="32">
        <f>E16+F16+G16</f>
        <v>0</v>
      </c>
    </row>
    <row r="17" spans="1:10" ht="21" customHeight="1" thickBot="1" x14ac:dyDescent="0.25">
      <c r="B17" s="135" t="s">
        <v>4</v>
      </c>
      <c r="C17" s="136"/>
      <c r="D17" s="136"/>
      <c r="E17" s="45">
        <f>E13+E14+E15+E16</f>
        <v>0</v>
      </c>
      <c r="F17" s="45">
        <f>F13+F14+F15+F16</f>
        <v>0</v>
      </c>
      <c r="G17" s="45">
        <f>G13+G14+G15+G16</f>
        <v>0</v>
      </c>
      <c r="H17" s="47">
        <f>SUM(E17:G17)</f>
        <v>0</v>
      </c>
    </row>
    <row r="18" spans="1:10" ht="11.25" customHeight="1" thickBot="1" x14ac:dyDescent="0.25">
      <c r="A18" s="26"/>
      <c r="B18" s="52"/>
      <c r="C18" s="53"/>
      <c r="D18" s="54"/>
      <c r="E18" s="55"/>
      <c r="F18" s="56"/>
      <c r="G18" s="55"/>
      <c r="H18" s="57"/>
      <c r="I18" s="26"/>
    </row>
    <row r="19" spans="1:10" ht="87" customHeight="1" x14ac:dyDescent="0.2">
      <c r="B19" s="186" t="s">
        <v>898</v>
      </c>
      <c r="C19" s="187"/>
      <c r="D19" s="187"/>
      <c r="E19" s="187"/>
      <c r="F19" s="187"/>
      <c r="G19" s="187"/>
      <c r="H19" s="188"/>
    </row>
    <row r="20" spans="1:10" ht="53.25" customHeight="1" x14ac:dyDescent="0.2">
      <c r="B20" s="169" t="s">
        <v>896</v>
      </c>
      <c r="C20" s="125" t="s">
        <v>895</v>
      </c>
      <c r="D20" s="167" t="s">
        <v>819</v>
      </c>
      <c r="E20" s="181" t="s">
        <v>814</v>
      </c>
      <c r="F20" s="181"/>
      <c r="G20" s="181" t="s">
        <v>816</v>
      </c>
      <c r="H20" s="183" t="s">
        <v>815</v>
      </c>
    </row>
    <row r="21" spans="1:10" ht="21.75" customHeight="1" thickBot="1" x14ac:dyDescent="0.25">
      <c r="B21" s="179"/>
      <c r="C21" s="180"/>
      <c r="D21" s="185"/>
      <c r="E21" s="7" t="s">
        <v>0</v>
      </c>
      <c r="F21" s="7" t="s">
        <v>1</v>
      </c>
      <c r="G21" s="182"/>
      <c r="H21" s="184"/>
    </row>
    <row r="22" spans="1:10" ht="20.100000000000001" customHeight="1" thickTop="1" x14ac:dyDescent="0.2">
      <c r="B22" s="104"/>
      <c r="C22" s="13" t="str">
        <f>IF(B22=0," ",VLOOKUP(B22,'4 Liste de clubs'!$A$2:$C$450,2,FALSE))</f>
        <v xml:space="preserve"> </v>
      </c>
      <c r="D22" s="29" t="str">
        <f>IF(B22=0," ",VLOOKUP(B22,'4 Liste de clubs'!$A$2:$C$450,3,FALSE))</f>
        <v xml:space="preserve"> </v>
      </c>
      <c r="E22" s="11"/>
      <c r="F22" s="11"/>
      <c r="G22" s="11"/>
      <c r="H22" s="16">
        <f t="shared" ref="H22:H53" si="0">SUM(E22:G22)</f>
        <v>0</v>
      </c>
      <c r="J22" s="27"/>
    </row>
    <row r="23" spans="1:10" ht="20.100000000000001" customHeight="1" x14ac:dyDescent="0.2">
      <c r="B23" s="85"/>
      <c r="C23" s="14" t="str">
        <f>IF(B23=0," ",VLOOKUP(B23,'4 Liste de clubs'!$A$2:$C$450,2,FALSE))</f>
        <v xml:space="preserve"> </v>
      </c>
      <c r="D23" s="28" t="str">
        <f>IF(B23=0," ",VLOOKUP(B23,'4 Liste de clubs'!$A$2:$C$450,3,FALSE))</f>
        <v xml:space="preserve"> </v>
      </c>
      <c r="E23" s="12"/>
      <c r="F23" s="12"/>
      <c r="G23" s="12"/>
      <c r="H23" s="18">
        <f t="shared" si="0"/>
        <v>0</v>
      </c>
      <c r="J23" s="27"/>
    </row>
    <row r="24" spans="1:10" ht="20.100000000000001" customHeight="1" x14ac:dyDescent="0.2">
      <c r="B24" s="85"/>
      <c r="C24" s="14" t="str">
        <f>IF(B24=0," ",VLOOKUP(B24,'4 Liste de clubs'!$A$2:$C$450,2,FALSE))</f>
        <v xml:space="preserve"> </v>
      </c>
      <c r="D24" s="28" t="str">
        <f>IF(B24=0," ",VLOOKUP(B24,'4 Liste de clubs'!$A$2:$C$450,3,FALSE))</f>
        <v xml:space="preserve"> </v>
      </c>
      <c r="E24" s="12"/>
      <c r="F24" s="12"/>
      <c r="G24" s="12"/>
      <c r="H24" s="18">
        <f t="shared" si="0"/>
        <v>0</v>
      </c>
      <c r="J24" s="27"/>
    </row>
    <row r="25" spans="1:10" ht="20.100000000000001" customHeight="1" x14ac:dyDescent="0.2">
      <c r="B25" s="85"/>
      <c r="C25" s="14" t="str">
        <f>IF(B25=0," ",VLOOKUP(B25,'4 Liste de clubs'!$A$2:$C$450,2,FALSE))</f>
        <v xml:space="preserve"> </v>
      </c>
      <c r="D25" s="28" t="str">
        <f>IF(B25=0," ",VLOOKUP(B25,'4 Liste de clubs'!$A$2:$C$450,3,FALSE))</f>
        <v xml:space="preserve"> </v>
      </c>
      <c r="E25" s="12"/>
      <c r="F25" s="12"/>
      <c r="G25" s="12"/>
      <c r="H25" s="18">
        <f t="shared" si="0"/>
        <v>0</v>
      </c>
      <c r="J25" s="27"/>
    </row>
    <row r="26" spans="1:10" ht="20.100000000000001" customHeight="1" x14ac:dyDescent="0.2">
      <c r="B26" s="85"/>
      <c r="C26" s="14" t="str">
        <f>IF(B26=0," ",VLOOKUP(B26,'4 Liste de clubs'!$A$2:$C$450,2,FALSE))</f>
        <v xml:space="preserve"> </v>
      </c>
      <c r="D26" s="28" t="str">
        <f>IF(B26=0," ",VLOOKUP(B26,'4 Liste de clubs'!$A$2:$C$450,3,FALSE))</f>
        <v xml:space="preserve"> </v>
      </c>
      <c r="E26" s="12"/>
      <c r="F26" s="12"/>
      <c r="G26" s="12"/>
      <c r="H26" s="18">
        <f t="shared" si="0"/>
        <v>0</v>
      </c>
      <c r="J26" s="27"/>
    </row>
    <row r="27" spans="1:10" ht="20.100000000000001" customHeight="1" x14ac:dyDescent="0.2">
      <c r="B27" s="85"/>
      <c r="C27" s="14" t="str">
        <f>IF(B27=0," ",VLOOKUP(B27,'4 Liste de clubs'!$A$2:$C$450,2,FALSE))</f>
        <v xml:space="preserve"> </v>
      </c>
      <c r="D27" s="28" t="str">
        <f>IF(B27=0," ",VLOOKUP(B27,'4 Liste de clubs'!$A$2:$C$450,3,FALSE))</f>
        <v xml:space="preserve"> </v>
      </c>
      <c r="E27" s="12"/>
      <c r="F27" s="12"/>
      <c r="G27" s="12"/>
      <c r="H27" s="18">
        <f t="shared" si="0"/>
        <v>0</v>
      </c>
      <c r="J27" s="27"/>
    </row>
    <row r="28" spans="1:10" ht="20.100000000000001" customHeight="1" x14ac:dyDescent="0.2">
      <c r="B28" s="85"/>
      <c r="C28" s="14" t="str">
        <f>IF(B28=0," ",VLOOKUP(B28,'4 Liste de clubs'!$A$2:$C$450,2,FALSE))</f>
        <v xml:space="preserve"> </v>
      </c>
      <c r="D28" s="28" t="str">
        <f>IF(B28=0," ",VLOOKUP(B28,'4 Liste de clubs'!$A$2:$C$450,3,FALSE))</f>
        <v xml:space="preserve"> </v>
      </c>
      <c r="E28" s="12"/>
      <c r="F28" s="12"/>
      <c r="G28" s="12"/>
      <c r="H28" s="18">
        <f t="shared" si="0"/>
        <v>0</v>
      </c>
      <c r="J28" s="27"/>
    </row>
    <row r="29" spans="1:10" ht="20.100000000000001" customHeight="1" x14ac:dyDescent="0.2">
      <c r="B29" s="85"/>
      <c r="C29" s="14" t="str">
        <f>IF(B29=0," ",VLOOKUP(B29,'4 Liste de clubs'!$A$2:$C$450,2,FALSE))</f>
        <v xml:space="preserve"> </v>
      </c>
      <c r="D29" s="28" t="str">
        <f>IF(B29=0," ",VLOOKUP(B29,'4 Liste de clubs'!$A$2:$C$450,3,FALSE))</f>
        <v xml:space="preserve"> </v>
      </c>
      <c r="E29" s="12"/>
      <c r="F29" s="12"/>
      <c r="G29" s="12"/>
      <c r="H29" s="18">
        <f t="shared" si="0"/>
        <v>0</v>
      </c>
      <c r="J29" s="27"/>
    </row>
    <row r="30" spans="1:10" ht="20.100000000000001" customHeight="1" x14ac:dyDescent="0.2">
      <c r="B30" s="85"/>
      <c r="C30" s="14" t="str">
        <f>IF(B30=0," ",VLOOKUP(B30,'4 Liste de clubs'!$A$2:$C$450,2,FALSE))</f>
        <v xml:space="preserve"> </v>
      </c>
      <c r="D30" s="28" t="str">
        <f>IF(B30=0," ",VLOOKUP(B30,'4 Liste de clubs'!$A$2:$C$450,3,FALSE))</f>
        <v xml:space="preserve"> </v>
      </c>
      <c r="E30" s="12"/>
      <c r="F30" s="12"/>
      <c r="G30" s="12"/>
      <c r="H30" s="18">
        <f t="shared" si="0"/>
        <v>0</v>
      </c>
      <c r="J30" s="27"/>
    </row>
    <row r="31" spans="1:10" ht="20.100000000000001" customHeight="1" x14ac:dyDescent="0.2">
      <c r="B31" s="85"/>
      <c r="C31" s="14" t="str">
        <f>IF(B31=0," ",VLOOKUP(B31,'4 Liste de clubs'!$A$2:$C$450,2,FALSE))</f>
        <v xml:space="preserve"> </v>
      </c>
      <c r="D31" s="28" t="str">
        <f>IF(B31=0," ",VLOOKUP(B31,'4 Liste de clubs'!$A$2:$C$450,3,FALSE))</f>
        <v xml:space="preserve"> </v>
      </c>
      <c r="E31" s="12"/>
      <c r="F31" s="12"/>
      <c r="G31" s="12"/>
      <c r="H31" s="18">
        <f t="shared" si="0"/>
        <v>0</v>
      </c>
      <c r="J31" s="27"/>
    </row>
    <row r="32" spans="1:10" ht="20.100000000000001" customHeight="1" x14ac:dyDescent="0.2">
      <c r="B32" s="85"/>
      <c r="C32" s="14" t="str">
        <f>IF(B32=0," ",VLOOKUP(B32,'4 Liste de clubs'!$A$2:$C$450,2,FALSE))</f>
        <v xml:space="preserve"> </v>
      </c>
      <c r="D32" s="28" t="str">
        <f>IF(B32=0," ",VLOOKUP(B32,'4 Liste de clubs'!$A$2:$C$450,3,FALSE))</f>
        <v xml:space="preserve"> </v>
      </c>
      <c r="E32" s="12"/>
      <c r="F32" s="12"/>
      <c r="G32" s="12"/>
      <c r="H32" s="18">
        <f t="shared" si="0"/>
        <v>0</v>
      </c>
      <c r="J32" s="27"/>
    </row>
    <row r="33" spans="2:10" ht="20.100000000000001" customHeight="1" x14ac:dyDescent="0.2">
      <c r="B33" s="85"/>
      <c r="C33" s="14" t="str">
        <f>IF(B33=0," ",VLOOKUP(B33,'4 Liste de clubs'!$A$2:$C$450,2,FALSE))</f>
        <v xml:space="preserve"> </v>
      </c>
      <c r="D33" s="28" t="str">
        <f>IF(B33=0," ",VLOOKUP(B33,'4 Liste de clubs'!$A$2:$C$450,3,FALSE))</f>
        <v xml:space="preserve"> </v>
      </c>
      <c r="E33" s="12"/>
      <c r="F33" s="12"/>
      <c r="G33" s="12"/>
      <c r="H33" s="18">
        <f t="shared" si="0"/>
        <v>0</v>
      </c>
      <c r="J33" s="27"/>
    </row>
    <row r="34" spans="2:10" ht="20.100000000000001" customHeight="1" x14ac:dyDescent="0.2">
      <c r="B34" s="85"/>
      <c r="C34" s="14" t="str">
        <f>IF(B34=0," ",VLOOKUP(B34,'4 Liste de clubs'!$A$2:$C$450,2,FALSE))</f>
        <v xml:space="preserve"> </v>
      </c>
      <c r="D34" s="28" t="str">
        <f>IF(B34=0," ",VLOOKUP(B34,'4 Liste de clubs'!$A$2:$C$450,3,FALSE))</f>
        <v xml:space="preserve"> </v>
      </c>
      <c r="E34" s="12"/>
      <c r="F34" s="12"/>
      <c r="G34" s="12"/>
      <c r="H34" s="18">
        <f t="shared" si="0"/>
        <v>0</v>
      </c>
      <c r="J34" s="27"/>
    </row>
    <row r="35" spans="2:10" ht="20.100000000000001" customHeight="1" x14ac:dyDescent="0.2">
      <c r="B35" s="85"/>
      <c r="C35" s="14" t="str">
        <f>IF(B35=0," ",VLOOKUP(B35,'4 Liste de clubs'!$A$2:$C$450,2,FALSE))</f>
        <v xml:space="preserve"> </v>
      </c>
      <c r="D35" s="28" t="str">
        <f>IF(B35=0," ",VLOOKUP(B35,'4 Liste de clubs'!$A$2:$C$450,3,FALSE))</f>
        <v xml:space="preserve"> </v>
      </c>
      <c r="E35" s="12"/>
      <c r="F35" s="12"/>
      <c r="G35" s="12"/>
      <c r="H35" s="18">
        <f t="shared" si="0"/>
        <v>0</v>
      </c>
      <c r="J35" s="27"/>
    </row>
    <row r="36" spans="2:10" ht="20.100000000000001" customHeight="1" x14ac:dyDescent="0.2">
      <c r="B36" s="85"/>
      <c r="C36" s="14" t="str">
        <f>IF(B36=0," ",VLOOKUP(B36,'4 Liste de clubs'!$A$2:$C$450,2,FALSE))</f>
        <v xml:space="preserve"> </v>
      </c>
      <c r="D36" s="28" t="str">
        <f>IF(B36=0," ",VLOOKUP(B36,'4 Liste de clubs'!$A$2:$C$450,3,FALSE))</f>
        <v xml:space="preserve"> </v>
      </c>
      <c r="E36" s="12"/>
      <c r="F36" s="12"/>
      <c r="G36" s="12"/>
      <c r="H36" s="18">
        <f t="shared" si="0"/>
        <v>0</v>
      </c>
      <c r="J36" s="27"/>
    </row>
    <row r="37" spans="2:10" ht="20.100000000000001" customHeight="1" x14ac:dyDescent="0.2">
      <c r="B37" s="85"/>
      <c r="C37" s="14" t="str">
        <f>IF(B37=0," ",VLOOKUP(B37,'4 Liste de clubs'!$A$2:$C$450,2,FALSE))</f>
        <v xml:space="preserve"> </v>
      </c>
      <c r="D37" s="28" t="str">
        <f>IF(B37=0," ",VLOOKUP(B37,'4 Liste de clubs'!$A$2:$C$450,3,FALSE))</f>
        <v xml:space="preserve"> </v>
      </c>
      <c r="E37" s="12"/>
      <c r="F37" s="12"/>
      <c r="G37" s="12"/>
      <c r="H37" s="18">
        <f t="shared" si="0"/>
        <v>0</v>
      </c>
      <c r="J37" s="27"/>
    </row>
    <row r="38" spans="2:10" ht="20.100000000000001" customHeight="1" x14ac:dyDescent="0.2">
      <c r="B38" s="85"/>
      <c r="C38" s="14" t="str">
        <f>IF(B38=0," ",VLOOKUP(B38,'4 Liste de clubs'!$A$2:$C$450,2,FALSE))</f>
        <v xml:space="preserve"> </v>
      </c>
      <c r="D38" s="28" t="str">
        <f>IF(B38=0," ",VLOOKUP(B38,'4 Liste de clubs'!$A$2:$C$450,3,FALSE))</f>
        <v xml:space="preserve"> </v>
      </c>
      <c r="E38" s="12"/>
      <c r="F38" s="12"/>
      <c r="G38" s="12"/>
      <c r="H38" s="18">
        <f t="shared" si="0"/>
        <v>0</v>
      </c>
      <c r="J38" s="27"/>
    </row>
    <row r="39" spans="2:10" ht="20.100000000000001" customHeight="1" x14ac:dyDescent="0.2">
      <c r="B39" s="85"/>
      <c r="C39" s="14" t="str">
        <f>IF(B39=0," ",VLOOKUP(B39,'4 Liste de clubs'!$A$2:$C$450,2,FALSE))</f>
        <v xml:space="preserve"> </v>
      </c>
      <c r="D39" s="28" t="str">
        <f>IF(B39=0," ",VLOOKUP(B39,'4 Liste de clubs'!$A$2:$C$450,3,FALSE))</f>
        <v xml:space="preserve"> </v>
      </c>
      <c r="E39" s="12"/>
      <c r="F39" s="12"/>
      <c r="G39" s="12"/>
      <c r="H39" s="18">
        <f t="shared" si="0"/>
        <v>0</v>
      </c>
      <c r="J39" s="27"/>
    </row>
    <row r="40" spans="2:10" ht="20.100000000000001" customHeight="1" x14ac:dyDescent="0.2">
      <c r="B40" s="85"/>
      <c r="C40" s="14" t="str">
        <f>IF(B40=0," ",VLOOKUP(B40,'4 Liste de clubs'!$A$2:$C$450,2,FALSE))</f>
        <v xml:space="preserve"> </v>
      </c>
      <c r="D40" s="28" t="str">
        <f>IF(B40=0," ",VLOOKUP(B40,'4 Liste de clubs'!$A$2:$C$450,3,FALSE))</f>
        <v xml:space="preserve"> </v>
      </c>
      <c r="E40" s="12"/>
      <c r="F40" s="12"/>
      <c r="G40" s="12"/>
      <c r="H40" s="18">
        <f t="shared" si="0"/>
        <v>0</v>
      </c>
      <c r="J40" s="27"/>
    </row>
    <row r="41" spans="2:10" ht="20.100000000000001" customHeight="1" x14ac:dyDescent="0.2">
      <c r="B41" s="85"/>
      <c r="C41" s="86" t="str">
        <f>IF(B41=0," ",VLOOKUP(B41,'4 Liste de clubs'!$A$2:$C$450,2,FALSE))</f>
        <v xml:space="preserve"> </v>
      </c>
      <c r="D41" s="28" t="str">
        <f>IF(B41=0," ",VLOOKUP(B41,'4 Liste de clubs'!$A$2:$C$450,3,FALSE))</f>
        <v xml:space="preserve"> </v>
      </c>
      <c r="E41" s="12"/>
      <c r="F41" s="12"/>
      <c r="G41" s="12"/>
      <c r="H41" s="18">
        <f t="shared" si="0"/>
        <v>0</v>
      </c>
      <c r="J41" s="27"/>
    </row>
    <row r="42" spans="2:10" ht="20.100000000000001" customHeight="1" x14ac:dyDescent="0.2">
      <c r="B42" s="85"/>
      <c r="C42" s="14" t="str">
        <f>IF(B42=0," ",VLOOKUP(B42,'4 Liste de clubs'!$A$2:$C$450,2,FALSE))</f>
        <v xml:space="preserve"> </v>
      </c>
      <c r="D42" s="28" t="str">
        <f>IF(B42=0," ",VLOOKUP(B42,'4 Liste de clubs'!$A$2:$C$450,3,FALSE))</f>
        <v xml:space="preserve"> </v>
      </c>
      <c r="E42" s="12"/>
      <c r="F42" s="12"/>
      <c r="G42" s="12"/>
      <c r="H42" s="18">
        <f t="shared" si="0"/>
        <v>0</v>
      </c>
      <c r="J42" s="27"/>
    </row>
    <row r="43" spans="2:10" ht="20.100000000000001" customHeight="1" x14ac:dyDescent="0.2">
      <c r="B43" s="85"/>
      <c r="C43" s="14" t="str">
        <f>IF(B43=0," ",VLOOKUP(B43,'4 Liste de clubs'!$A$2:$C$450,2,FALSE))</f>
        <v xml:space="preserve"> </v>
      </c>
      <c r="D43" s="28" t="str">
        <f>IF(B43=0," ",VLOOKUP(B43,'4 Liste de clubs'!$A$2:$C$450,3,FALSE))</f>
        <v xml:space="preserve"> </v>
      </c>
      <c r="E43" s="12"/>
      <c r="F43" s="12"/>
      <c r="G43" s="12"/>
      <c r="H43" s="18">
        <f t="shared" si="0"/>
        <v>0</v>
      </c>
      <c r="J43" s="27"/>
    </row>
    <row r="44" spans="2:10" ht="20.100000000000001" customHeight="1" x14ac:dyDescent="0.2">
      <c r="B44" s="85"/>
      <c r="C44" s="14" t="str">
        <f>IF(B44=0," ",VLOOKUP(B44,'4 Liste de clubs'!$A$2:$C$450,2,FALSE))</f>
        <v xml:space="preserve"> </v>
      </c>
      <c r="D44" s="28" t="str">
        <f>IF(B44=0," ",VLOOKUP(B44,'4 Liste de clubs'!$A$2:$C$450,3,FALSE))</f>
        <v xml:space="preserve"> </v>
      </c>
      <c r="E44" s="12"/>
      <c r="F44" s="12"/>
      <c r="G44" s="12"/>
      <c r="H44" s="18">
        <f t="shared" si="0"/>
        <v>0</v>
      </c>
      <c r="J44" s="27"/>
    </row>
    <row r="45" spans="2:10" ht="20.100000000000001" customHeight="1" x14ac:dyDescent="0.2">
      <c r="B45" s="103"/>
      <c r="C45" s="14" t="str">
        <f>IF(B45=0," ",VLOOKUP(B45,'4 Liste de clubs'!$A$2:$C$450,2,FALSE))</f>
        <v xml:space="preserve"> </v>
      </c>
      <c r="D45" s="28" t="str">
        <f>IF(B45=0," ",VLOOKUP(B45,'4 Liste de clubs'!$A$2:$C$450,3,FALSE))</f>
        <v xml:space="preserve"> </v>
      </c>
      <c r="E45" s="12"/>
      <c r="F45" s="12"/>
      <c r="G45" s="12"/>
      <c r="H45" s="18">
        <f t="shared" si="0"/>
        <v>0</v>
      </c>
      <c r="J45" s="27"/>
    </row>
    <row r="46" spans="2:10" ht="20.100000000000001" customHeight="1" x14ac:dyDescent="0.2">
      <c r="B46" s="17"/>
      <c r="C46" s="14" t="str">
        <f>IF(B46=0," ",VLOOKUP(B46,'4 Liste de clubs'!$A$2:$C$450,2,FALSE))</f>
        <v xml:space="preserve"> </v>
      </c>
      <c r="D46" s="28" t="str">
        <f>IF(B46=0," ",VLOOKUP(B46,'4 Liste de clubs'!$A$2:$C$450,3,FALSE))</f>
        <v xml:space="preserve"> </v>
      </c>
      <c r="E46" s="12"/>
      <c r="F46" s="12"/>
      <c r="G46" s="12"/>
      <c r="H46" s="18">
        <f t="shared" si="0"/>
        <v>0</v>
      </c>
      <c r="J46" s="27"/>
    </row>
    <row r="47" spans="2:10" ht="20.100000000000001" customHeight="1" x14ac:dyDescent="0.2">
      <c r="B47" s="17"/>
      <c r="C47" s="14" t="str">
        <f>IF(B47=0," ",VLOOKUP(B47,'4 Liste de clubs'!$A$2:$C$450,2,FALSE))</f>
        <v xml:space="preserve"> </v>
      </c>
      <c r="D47" s="28" t="str">
        <f>IF(B47=0," ",VLOOKUP(B47,'4 Liste de clubs'!$A$2:$C$450,3,FALSE))</f>
        <v xml:space="preserve"> </v>
      </c>
      <c r="E47" s="12"/>
      <c r="F47" s="12"/>
      <c r="G47" s="12"/>
      <c r="H47" s="18">
        <f t="shared" si="0"/>
        <v>0</v>
      </c>
      <c r="J47" s="27"/>
    </row>
    <row r="48" spans="2:10" ht="20.100000000000001" customHeight="1" x14ac:dyDescent="0.2">
      <c r="B48" s="17"/>
      <c r="C48" s="14" t="str">
        <f>IF(B48=0," ",VLOOKUP(B48,'4 Liste de clubs'!$A$2:$C$450,2,FALSE))</f>
        <v xml:space="preserve"> </v>
      </c>
      <c r="D48" s="28" t="str">
        <f>IF(B48=0," ",VLOOKUP(B48,'4 Liste de clubs'!$A$2:$C$450,3,FALSE))</f>
        <v xml:space="preserve"> </v>
      </c>
      <c r="E48" s="12"/>
      <c r="F48" s="12"/>
      <c r="G48" s="12"/>
      <c r="H48" s="18">
        <f t="shared" si="0"/>
        <v>0</v>
      </c>
      <c r="J48" s="27"/>
    </row>
    <row r="49" spans="2:10" ht="20.100000000000001" customHeight="1" x14ac:dyDescent="0.2">
      <c r="B49" s="17"/>
      <c r="C49" s="14" t="str">
        <f>IF(B49=0," ",VLOOKUP(B49,'4 Liste de clubs'!$A$2:$C$450,2,FALSE))</f>
        <v xml:space="preserve"> </v>
      </c>
      <c r="D49" s="28" t="str">
        <f>IF(B49=0," ",VLOOKUP(B49,'4 Liste de clubs'!$A$2:$C$450,3,FALSE))</f>
        <v xml:space="preserve"> </v>
      </c>
      <c r="E49" s="12"/>
      <c r="F49" s="12"/>
      <c r="G49" s="12"/>
      <c r="H49" s="18">
        <f t="shared" si="0"/>
        <v>0</v>
      </c>
      <c r="J49" s="27"/>
    </row>
    <row r="50" spans="2:10" ht="20.100000000000001" customHeight="1" x14ac:dyDescent="0.2">
      <c r="B50" s="17"/>
      <c r="C50" s="14" t="str">
        <f>IF(B50=0," ",VLOOKUP(B50,'4 Liste de clubs'!$A$2:$C$450,2,FALSE))</f>
        <v xml:space="preserve"> </v>
      </c>
      <c r="D50" s="28" t="str">
        <f>IF(B50=0," ",VLOOKUP(B50,'4 Liste de clubs'!$A$2:$C$450,3,FALSE))</f>
        <v xml:space="preserve"> </v>
      </c>
      <c r="E50" s="12"/>
      <c r="F50" s="12"/>
      <c r="G50" s="12"/>
      <c r="H50" s="18">
        <f t="shared" si="0"/>
        <v>0</v>
      </c>
      <c r="J50" s="27"/>
    </row>
    <row r="51" spans="2:10" ht="20.100000000000001" customHeight="1" x14ac:dyDescent="0.2">
      <c r="B51" s="17"/>
      <c r="C51" s="14" t="str">
        <f>IF(B51=0," ",VLOOKUP(B51,'4 Liste de clubs'!$A$2:$C$450,2,FALSE))</f>
        <v xml:space="preserve"> </v>
      </c>
      <c r="D51" s="28" t="str">
        <f>IF(B51=0," ",VLOOKUP(B51,'4 Liste de clubs'!$A$2:$C$450,3,FALSE))</f>
        <v xml:space="preserve"> </v>
      </c>
      <c r="E51" s="12"/>
      <c r="F51" s="12"/>
      <c r="G51" s="12"/>
      <c r="H51" s="18">
        <f t="shared" si="0"/>
        <v>0</v>
      </c>
      <c r="J51" s="27"/>
    </row>
    <row r="52" spans="2:10" ht="20.100000000000001" customHeight="1" x14ac:dyDescent="0.2">
      <c r="B52" s="17"/>
      <c r="C52" s="14" t="str">
        <f>IF(B52=0," ",VLOOKUP(B52,'4 Liste de clubs'!$A$2:$C$450,2,FALSE))</f>
        <v xml:space="preserve"> </v>
      </c>
      <c r="D52" s="28" t="str">
        <f>IF(B52=0," ",VLOOKUP(B52,'4 Liste de clubs'!$A$2:$C$450,3,FALSE))</f>
        <v xml:space="preserve"> </v>
      </c>
      <c r="E52" s="12"/>
      <c r="F52" s="12"/>
      <c r="G52" s="12"/>
      <c r="H52" s="18">
        <f t="shared" si="0"/>
        <v>0</v>
      </c>
      <c r="J52" s="27"/>
    </row>
    <row r="53" spans="2:10" ht="20.100000000000001" customHeight="1" x14ac:dyDescent="0.2">
      <c r="B53" s="17"/>
      <c r="C53" s="14" t="str">
        <f>IF(B53=0," ",VLOOKUP(B53,'4 Liste de clubs'!$A$2:$C$450,2,FALSE))</f>
        <v xml:space="preserve"> </v>
      </c>
      <c r="D53" s="28" t="str">
        <f>IF(B53=0," ",VLOOKUP(B53,'4 Liste de clubs'!$A$2:$C$450,3,FALSE))</f>
        <v xml:space="preserve"> </v>
      </c>
      <c r="E53" s="12"/>
      <c r="F53" s="12"/>
      <c r="G53" s="12"/>
      <c r="H53" s="18">
        <f t="shared" si="0"/>
        <v>0</v>
      </c>
      <c r="J53" s="27"/>
    </row>
    <row r="54" spans="2:10" ht="20.100000000000001" customHeight="1" x14ac:dyDescent="0.2">
      <c r="B54" s="17"/>
      <c r="C54" s="14" t="str">
        <f>IF(B54=0," ",VLOOKUP(B54,'4 Liste de clubs'!$A$2:$C$450,2,FALSE))</f>
        <v xml:space="preserve"> </v>
      </c>
      <c r="D54" s="28" t="str">
        <f>IF(B54=0," ",VLOOKUP(B54,'4 Liste de clubs'!$A$2:$C$450,3,FALSE))</f>
        <v xml:space="preserve"> </v>
      </c>
      <c r="E54" s="12"/>
      <c r="F54" s="12"/>
      <c r="G54" s="12"/>
      <c r="H54" s="18">
        <f t="shared" ref="H54:H85" si="1">SUM(E54:G54)</f>
        <v>0</v>
      </c>
      <c r="J54" s="27"/>
    </row>
    <row r="55" spans="2:10" ht="20.100000000000001" customHeight="1" x14ac:dyDescent="0.2">
      <c r="B55" s="17"/>
      <c r="C55" s="14" t="str">
        <f>IF(B55=0," ",VLOOKUP(B55,'4 Liste de clubs'!$A$2:$C$450,2,FALSE))</f>
        <v xml:space="preserve"> </v>
      </c>
      <c r="D55" s="28" t="str">
        <f>IF(B55=0," ",VLOOKUP(B55,'4 Liste de clubs'!$A$2:$C$450,3,FALSE))</f>
        <v xml:space="preserve"> </v>
      </c>
      <c r="E55" s="12"/>
      <c r="F55" s="12"/>
      <c r="G55" s="12"/>
      <c r="H55" s="18">
        <f t="shared" si="1"/>
        <v>0</v>
      </c>
      <c r="J55" s="27"/>
    </row>
    <row r="56" spans="2:10" ht="20.100000000000001" customHeight="1" x14ac:dyDescent="0.2">
      <c r="B56" s="17"/>
      <c r="C56" s="14" t="str">
        <f>IF(B56=0," ",VLOOKUP(B56,'4 Liste de clubs'!$A$2:$C$450,2,FALSE))</f>
        <v xml:space="preserve"> </v>
      </c>
      <c r="D56" s="28" t="str">
        <f>IF(B56=0," ",VLOOKUP(B56,'4 Liste de clubs'!$A$2:$C$450,3,FALSE))</f>
        <v xml:space="preserve"> </v>
      </c>
      <c r="E56" s="12"/>
      <c r="F56" s="12"/>
      <c r="G56" s="12"/>
      <c r="H56" s="18">
        <f t="shared" si="1"/>
        <v>0</v>
      </c>
      <c r="J56" s="27"/>
    </row>
    <row r="57" spans="2:10" ht="20.100000000000001" customHeight="1" x14ac:dyDescent="0.2">
      <c r="B57" s="17"/>
      <c r="C57" s="14" t="str">
        <f>IF(B57=0," ",VLOOKUP(B57,'4 Liste de clubs'!$A$2:$C$450,2,FALSE))</f>
        <v xml:space="preserve"> </v>
      </c>
      <c r="D57" s="28" t="str">
        <f>IF(B57=0," ",VLOOKUP(B57,'4 Liste de clubs'!$A$2:$C$450,3,FALSE))</f>
        <v xml:space="preserve"> </v>
      </c>
      <c r="E57" s="12"/>
      <c r="F57" s="12"/>
      <c r="G57" s="12"/>
      <c r="H57" s="18">
        <f t="shared" si="1"/>
        <v>0</v>
      </c>
      <c r="J57" s="27"/>
    </row>
    <row r="58" spans="2:10" ht="20.100000000000001" customHeight="1" x14ac:dyDescent="0.2">
      <c r="B58" s="17"/>
      <c r="C58" s="14" t="str">
        <f>IF(B58=0," ",VLOOKUP(B58,'4 Liste de clubs'!$A$2:$C$450,2,FALSE))</f>
        <v xml:space="preserve"> </v>
      </c>
      <c r="D58" s="28" t="str">
        <f>IF(B58=0," ",VLOOKUP(B58,'4 Liste de clubs'!$A$2:$C$450,3,FALSE))</f>
        <v xml:space="preserve"> </v>
      </c>
      <c r="E58" s="12"/>
      <c r="F58" s="12"/>
      <c r="G58" s="12"/>
      <c r="H58" s="18">
        <f t="shared" si="1"/>
        <v>0</v>
      </c>
      <c r="J58" s="27"/>
    </row>
    <row r="59" spans="2:10" ht="20.100000000000001" customHeight="1" x14ac:dyDescent="0.2">
      <c r="B59" s="17"/>
      <c r="C59" s="14" t="str">
        <f>IF(B59=0," ",VLOOKUP(B59,'4 Liste de clubs'!$A$2:$C$450,2,FALSE))</f>
        <v xml:space="preserve"> </v>
      </c>
      <c r="D59" s="28" t="str">
        <f>IF(B59=0," ",VLOOKUP(B59,'4 Liste de clubs'!$A$2:$C$450,3,FALSE))</f>
        <v xml:space="preserve"> </v>
      </c>
      <c r="E59" s="12"/>
      <c r="F59" s="12"/>
      <c r="G59" s="12"/>
      <c r="H59" s="18">
        <f t="shared" si="1"/>
        <v>0</v>
      </c>
      <c r="J59" s="27"/>
    </row>
    <row r="60" spans="2:10" ht="20.100000000000001" customHeight="1" x14ac:dyDescent="0.2">
      <c r="B60" s="17"/>
      <c r="C60" s="14" t="str">
        <f>IF(B60=0," ",VLOOKUP(B60,'4 Liste de clubs'!$A$2:$C$450,2,FALSE))</f>
        <v xml:space="preserve"> </v>
      </c>
      <c r="D60" s="28" t="str">
        <f>IF(B60=0," ",VLOOKUP(B60,'4 Liste de clubs'!$A$2:$C$450,3,FALSE))</f>
        <v xml:space="preserve"> </v>
      </c>
      <c r="E60" s="12"/>
      <c r="F60" s="12"/>
      <c r="G60" s="12"/>
      <c r="H60" s="18">
        <f t="shared" si="1"/>
        <v>0</v>
      </c>
      <c r="J60" s="27"/>
    </row>
    <row r="61" spans="2:10" ht="20.100000000000001" customHeight="1" x14ac:dyDescent="0.2">
      <c r="B61" s="17"/>
      <c r="C61" s="14" t="str">
        <f>IF(B61=0," ",VLOOKUP(B61,'4 Liste de clubs'!$A$2:$C$450,2,FALSE))</f>
        <v xml:space="preserve"> </v>
      </c>
      <c r="D61" s="28" t="str">
        <f>IF(B61=0," ",VLOOKUP(B61,'4 Liste de clubs'!$A$2:$C$450,3,FALSE))</f>
        <v xml:space="preserve"> </v>
      </c>
      <c r="E61" s="12"/>
      <c r="F61" s="12"/>
      <c r="G61" s="12"/>
      <c r="H61" s="18">
        <f t="shared" si="1"/>
        <v>0</v>
      </c>
      <c r="J61" s="27"/>
    </row>
    <row r="62" spans="2:10" ht="20.100000000000001" customHeight="1" x14ac:dyDescent="0.2">
      <c r="B62" s="17"/>
      <c r="C62" s="14" t="str">
        <f>IF(B62=0," ",VLOOKUP(B62,'4 Liste de clubs'!$A$2:$C$450,2,FALSE))</f>
        <v xml:space="preserve"> </v>
      </c>
      <c r="D62" s="28" t="str">
        <f>IF(B62=0," ",VLOOKUP(B62,'4 Liste de clubs'!$A$2:$C$450,3,FALSE))</f>
        <v xml:space="preserve"> </v>
      </c>
      <c r="E62" s="12"/>
      <c r="F62" s="12"/>
      <c r="G62" s="12"/>
      <c r="H62" s="18">
        <f t="shared" si="1"/>
        <v>0</v>
      </c>
      <c r="J62" s="27"/>
    </row>
    <row r="63" spans="2:10" ht="20.100000000000001" customHeight="1" x14ac:dyDescent="0.2">
      <c r="B63" s="17"/>
      <c r="C63" s="14" t="str">
        <f>IF(B63=0," ",VLOOKUP(B63,'4 Liste de clubs'!$A$2:$C$450,2,FALSE))</f>
        <v xml:space="preserve"> </v>
      </c>
      <c r="D63" s="28" t="str">
        <f>IF(B63=0," ",VLOOKUP(B63,'4 Liste de clubs'!$A$2:$C$450,3,FALSE))</f>
        <v xml:space="preserve"> </v>
      </c>
      <c r="E63" s="12"/>
      <c r="F63" s="12"/>
      <c r="G63" s="12"/>
      <c r="H63" s="18">
        <f t="shared" si="1"/>
        <v>0</v>
      </c>
      <c r="J63" s="27"/>
    </row>
    <row r="64" spans="2:10" ht="20.100000000000001" customHeight="1" x14ac:dyDescent="0.2">
      <c r="B64" s="17"/>
      <c r="C64" s="14" t="str">
        <f>IF(B64=0," ",VLOOKUP(B64,'4 Liste de clubs'!$A$2:$C$450,2,FALSE))</f>
        <v xml:space="preserve"> </v>
      </c>
      <c r="D64" s="28" t="str">
        <f>IF(B64=0," ",VLOOKUP(B64,'4 Liste de clubs'!$A$2:$C$450,3,FALSE))</f>
        <v xml:space="preserve"> </v>
      </c>
      <c r="E64" s="12"/>
      <c r="F64" s="12"/>
      <c r="G64" s="12"/>
      <c r="H64" s="18">
        <f t="shared" si="1"/>
        <v>0</v>
      </c>
      <c r="J64" s="27"/>
    </row>
    <row r="65" spans="2:10" ht="20.100000000000001" customHeight="1" x14ac:dyDescent="0.2">
      <c r="B65" s="17"/>
      <c r="C65" s="14" t="str">
        <f>IF(B65=0," ",VLOOKUP(B65,'4 Liste de clubs'!$A$2:$C$450,2,FALSE))</f>
        <v xml:space="preserve"> </v>
      </c>
      <c r="D65" s="28" t="str">
        <f>IF(B65=0," ",VLOOKUP(B65,'4 Liste de clubs'!$A$2:$C$450,3,FALSE))</f>
        <v xml:space="preserve"> </v>
      </c>
      <c r="E65" s="12"/>
      <c r="F65" s="12"/>
      <c r="G65" s="12"/>
      <c r="H65" s="18">
        <f t="shared" si="1"/>
        <v>0</v>
      </c>
      <c r="J65" s="27"/>
    </row>
    <row r="66" spans="2:10" ht="20.100000000000001" customHeight="1" x14ac:dyDescent="0.2">
      <c r="B66" s="17"/>
      <c r="C66" s="14" t="str">
        <f>IF(B66=0," ",VLOOKUP(B66,'4 Liste de clubs'!$A$2:$C$450,2,FALSE))</f>
        <v xml:space="preserve"> </v>
      </c>
      <c r="D66" s="28" t="str">
        <f>IF(B66=0," ",VLOOKUP(B66,'4 Liste de clubs'!$A$2:$C$450,3,FALSE))</f>
        <v xml:space="preserve"> </v>
      </c>
      <c r="E66" s="12"/>
      <c r="F66" s="12"/>
      <c r="G66" s="12"/>
      <c r="H66" s="18">
        <f t="shared" si="1"/>
        <v>0</v>
      </c>
      <c r="J66" s="27"/>
    </row>
    <row r="67" spans="2:10" ht="20.100000000000001" customHeight="1" x14ac:dyDescent="0.2">
      <c r="B67" s="17"/>
      <c r="C67" s="14" t="str">
        <f>IF(B67=0," ",VLOOKUP(B67,'4 Liste de clubs'!$A$2:$C$450,2,FALSE))</f>
        <v xml:space="preserve"> </v>
      </c>
      <c r="D67" s="28" t="str">
        <f>IF(B67=0," ",VLOOKUP(B67,'4 Liste de clubs'!$A$2:$C$450,3,FALSE))</f>
        <v xml:space="preserve"> </v>
      </c>
      <c r="E67" s="12"/>
      <c r="F67" s="12"/>
      <c r="G67" s="12"/>
      <c r="H67" s="18">
        <f t="shared" si="1"/>
        <v>0</v>
      </c>
      <c r="J67" s="27"/>
    </row>
    <row r="68" spans="2:10" ht="20.100000000000001" customHeight="1" x14ac:dyDescent="0.2">
      <c r="B68" s="17"/>
      <c r="C68" s="14" t="str">
        <f>IF(B68=0," ",VLOOKUP(B68,'4 Liste de clubs'!$A$2:$C$450,2,FALSE))</f>
        <v xml:space="preserve"> </v>
      </c>
      <c r="D68" s="28" t="str">
        <f>IF(B68=0," ",VLOOKUP(B68,'4 Liste de clubs'!$A$2:$C$450,3,FALSE))</f>
        <v xml:space="preserve"> </v>
      </c>
      <c r="E68" s="12"/>
      <c r="F68" s="12"/>
      <c r="G68" s="12"/>
      <c r="H68" s="18">
        <f t="shared" si="1"/>
        <v>0</v>
      </c>
      <c r="J68" s="27"/>
    </row>
    <row r="69" spans="2:10" ht="20.100000000000001" customHeight="1" x14ac:dyDescent="0.2">
      <c r="B69" s="17"/>
      <c r="C69" s="14" t="str">
        <f>IF(B69=0," ",VLOOKUP(B69,'4 Liste de clubs'!$A$2:$C$450,2,FALSE))</f>
        <v xml:space="preserve"> </v>
      </c>
      <c r="D69" s="28" t="str">
        <f>IF(B69=0," ",VLOOKUP(B69,'4 Liste de clubs'!$A$2:$C$450,3,FALSE))</f>
        <v xml:space="preserve"> </v>
      </c>
      <c r="E69" s="12"/>
      <c r="F69" s="12"/>
      <c r="G69" s="12"/>
      <c r="H69" s="18">
        <f t="shared" si="1"/>
        <v>0</v>
      </c>
      <c r="J69" s="27"/>
    </row>
    <row r="70" spans="2:10" ht="20.100000000000001" customHeight="1" x14ac:dyDescent="0.2">
      <c r="B70" s="17"/>
      <c r="C70" s="14" t="str">
        <f>IF(B70=0," ",VLOOKUP(B70,'4 Liste de clubs'!$A$2:$C$450,2,FALSE))</f>
        <v xml:space="preserve"> </v>
      </c>
      <c r="D70" s="28" t="str">
        <f>IF(B70=0," ",VLOOKUP(B70,'4 Liste de clubs'!$A$2:$C$450,3,FALSE))</f>
        <v xml:space="preserve"> </v>
      </c>
      <c r="E70" s="12"/>
      <c r="F70" s="12"/>
      <c r="G70" s="12"/>
      <c r="H70" s="18">
        <f t="shared" si="1"/>
        <v>0</v>
      </c>
      <c r="J70" s="27"/>
    </row>
    <row r="71" spans="2:10" ht="20.100000000000001" customHeight="1" x14ac:dyDescent="0.2">
      <c r="B71" s="17"/>
      <c r="C71" s="14" t="str">
        <f>IF(B71=0," ",VLOOKUP(B71,'4 Liste de clubs'!$A$2:$C$450,2,FALSE))</f>
        <v xml:space="preserve"> </v>
      </c>
      <c r="D71" s="28" t="str">
        <f>IF(B71=0," ",VLOOKUP(B71,'4 Liste de clubs'!$A$2:$C$450,3,FALSE))</f>
        <v xml:space="preserve"> </v>
      </c>
      <c r="E71" s="12"/>
      <c r="F71" s="12"/>
      <c r="G71" s="12"/>
      <c r="H71" s="18">
        <f t="shared" si="1"/>
        <v>0</v>
      </c>
      <c r="J71" s="27"/>
    </row>
    <row r="72" spans="2:10" ht="20.100000000000001" customHeight="1" x14ac:dyDescent="0.2">
      <c r="B72" s="17"/>
      <c r="C72" s="14" t="str">
        <f>IF(B72=0," ",VLOOKUP(B72,'4 Liste de clubs'!$A$2:$C$450,2,FALSE))</f>
        <v xml:space="preserve"> </v>
      </c>
      <c r="D72" s="28" t="str">
        <f>IF(B72=0," ",VLOOKUP(B72,'4 Liste de clubs'!$A$2:$C$450,3,FALSE))</f>
        <v xml:space="preserve"> </v>
      </c>
      <c r="E72" s="12"/>
      <c r="F72" s="12"/>
      <c r="G72" s="12"/>
      <c r="H72" s="18">
        <f t="shared" si="1"/>
        <v>0</v>
      </c>
      <c r="J72" s="27"/>
    </row>
    <row r="73" spans="2:10" ht="20.100000000000001" customHeight="1" x14ac:dyDescent="0.2">
      <c r="B73" s="17"/>
      <c r="C73" s="14" t="str">
        <f>IF(B73=0," ",VLOOKUP(B73,'4 Liste de clubs'!$A$2:$C$450,2,FALSE))</f>
        <v xml:space="preserve"> </v>
      </c>
      <c r="D73" s="28" t="str">
        <f>IF(B73=0," ",VLOOKUP(B73,'4 Liste de clubs'!$A$2:$C$450,3,FALSE))</f>
        <v xml:space="preserve"> </v>
      </c>
      <c r="E73" s="12"/>
      <c r="F73" s="12"/>
      <c r="G73" s="12"/>
      <c r="H73" s="18">
        <f t="shared" si="1"/>
        <v>0</v>
      </c>
      <c r="J73" s="27"/>
    </row>
    <row r="74" spans="2:10" ht="20.100000000000001" customHeight="1" x14ac:dyDescent="0.2">
      <c r="B74" s="17"/>
      <c r="C74" s="14" t="str">
        <f>IF(B74=0," ",VLOOKUP(B74,'4 Liste de clubs'!$A$2:$C$450,2,FALSE))</f>
        <v xml:space="preserve"> </v>
      </c>
      <c r="D74" s="28" t="str">
        <f>IF(B74=0," ",VLOOKUP(B74,'4 Liste de clubs'!$A$2:$C$450,3,FALSE))</f>
        <v xml:space="preserve"> </v>
      </c>
      <c r="E74" s="12"/>
      <c r="F74" s="12"/>
      <c r="G74" s="12"/>
      <c r="H74" s="18">
        <f t="shared" si="1"/>
        <v>0</v>
      </c>
      <c r="J74" s="27"/>
    </row>
    <row r="75" spans="2:10" ht="20.100000000000001" customHeight="1" x14ac:dyDescent="0.2">
      <c r="B75" s="17"/>
      <c r="C75" s="14" t="str">
        <f>IF(B75=0," ",VLOOKUP(B75,'4 Liste de clubs'!$A$2:$C$450,2,FALSE))</f>
        <v xml:space="preserve"> </v>
      </c>
      <c r="D75" s="28" t="str">
        <f>IF(B75=0," ",VLOOKUP(B75,'4 Liste de clubs'!$A$2:$C$450,3,FALSE))</f>
        <v xml:space="preserve"> </v>
      </c>
      <c r="E75" s="12"/>
      <c r="F75" s="12"/>
      <c r="G75" s="12"/>
      <c r="H75" s="18">
        <f t="shared" si="1"/>
        <v>0</v>
      </c>
      <c r="J75" s="27"/>
    </row>
    <row r="76" spans="2:10" ht="20.100000000000001" customHeight="1" x14ac:dyDescent="0.2">
      <c r="B76" s="17"/>
      <c r="C76" s="14" t="str">
        <f>IF(B76=0," ",VLOOKUP(B76,'4 Liste de clubs'!$A$2:$C$450,2,FALSE))</f>
        <v xml:space="preserve"> </v>
      </c>
      <c r="D76" s="28" t="str">
        <f>IF(B76=0," ",VLOOKUP(B76,'4 Liste de clubs'!$A$2:$C$450,3,FALSE))</f>
        <v xml:space="preserve"> </v>
      </c>
      <c r="E76" s="12"/>
      <c r="F76" s="12"/>
      <c r="G76" s="12"/>
      <c r="H76" s="18">
        <f t="shared" si="1"/>
        <v>0</v>
      </c>
      <c r="J76" s="27"/>
    </row>
    <row r="77" spans="2:10" ht="20.100000000000001" customHeight="1" x14ac:dyDescent="0.2">
      <c r="B77" s="17"/>
      <c r="C77" s="14" t="str">
        <f>IF(B77=0," ",VLOOKUP(B77,'4 Liste de clubs'!$A$2:$C$450,2,FALSE))</f>
        <v xml:space="preserve"> </v>
      </c>
      <c r="D77" s="28" t="str">
        <f>IF(B77=0," ",VLOOKUP(B77,'4 Liste de clubs'!$A$2:$C$450,3,FALSE))</f>
        <v xml:space="preserve"> </v>
      </c>
      <c r="E77" s="12"/>
      <c r="F77" s="12"/>
      <c r="G77" s="12"/>
      <c r="H77" s="18">
        <f t="shared" si="1"/>
        <v>0</v>
      </c>
      <c r="J77" s="27"/>
    </row>
    <row r="78" spans="2:10" ht="20.100000000000001" customHeight="1" x14ac:dyDescent="0.2">
      <c r="B78" s="17"/>
      <c r="C78" s="14" t="str">
        <f>IF(B78=0," ",VLOOKUP(B78,'4 Liste de clubs'!$A$2:$C$450,2,FALSE))</f>
        <v xml:space="preserve"> </v>
      </c>
      <c r="D78" s="28" t="str">
        <f>IF(B78=0," ",VLOOKUP(B78,'4 Liste de clubs'!$A$2:$C$450,3,FALSE))</f>
        <v xml:space="preserve"> </v>
      </c>
      <c r="E78" s="12"/>
      <c r="F78" s="12"/>
      <c r="G78" s="12"/>
      <c r="H78" s="18">
        <f t="shared" si="1"/>
        <v>0</v>
      </c>
      <c r="J78" s="27"/>
    </row>
    <row r="79" spans="2:10" ht="20.100000000000001" customHeight="1" x14ac:dyDescent="0.2">
      <c r="B79" s="17"/>
      <c r="C79" s="14" t="str">
        <f>IF(B79=0," ",VLOOKUP(B79,'4 Liste de clubs'!$A$2:$C$450,2,FALSE))</f>
        <v xml:space="preserve"> </v>
      </c>
      <c r="D79" s="28" t="str">
        <f>IF(B79=0," ",VLOOKUP(B79,'4 Liste de clubs'!$A$2:$C$450,3,FALSE))</f>
        <v xml:space="preserve"> </v>
      </c>
      <c r="E79" s="12"/>
      <c r="F79" s="12"/>
      <c r="G79" s="12"/>
      <c r="H79" s="18">
        <f t="shared" si="1"/>
        <v>0</v>
      </c>
      <c r="J79" s="27"/>
    </row>
    <row r="80" spans="2:10" ht="20.100000000000001" customHeight="1" x14ac:dyDescent="0.2">
      <c r="B80" s="17"/>
      <c r="C80" s="14" t="str">
        <f>IF(B80=0," ",VLOOKUP(B80,'4 Liste de clubs'!$A$2:$C$450,2,FALSE))</f>
        <v xml:space="preserve"> </v>
      </c>
      <c r="D80" s="28" t="str">
        <f>IF(B80=0," ",VLOOKUP(B80,'4 Liste de clubs'!$A$2:$C$450,3,FALSE))</f>
        <v xml:space="preserve"> </v>
      </c>
      <c r="E80" s="12"/>
      <c r="F80" s="12"/>
      <c r="G80" s="12"/>
      <c r="H80" s="18">
        <f t="shared" si="1"/>
        <v>0</v>
      </c>
      <c r="J80" s="27"/>
    </row>
    <row r="81" spans="2:10" ht="20.100000000000001" customHeight="1" x14ac:dyDescent="0.2">
      <c r="B81" s="17"/>
      <c r="C81" s="14" t="str">
        <f>IF(B81=0," ",VLOOKUP(B81,'4 Liste de clubs'!$A$2:$C$450,2,FALSE))</f>
        <v xml:space="preserve"> </v>
      </c>
      <c r="D81" s="28" t="str">
        <f>IF(B81=0," ",VLOOKUP(B81,'4 Liste de clubs'!$A$2:$C$450,3,FALSE))</f>
        <v xml:space="preserve"> </v>
      </c>
      <c r="E81" s="12"/>
      <c r="F81" s="12"/>
      <c r="G81" s="12"/>
      <c r="H81" s="18">
        <f t="shared" si="1"/>
        <v>0</v>
      </c>
      <c r="J81" s="27"/>
    </row>
    <row r="82" spans="2:10" ht="20.100000000000001" customHeight="1" x14ac:dyDescent="0.2">
      <c r="B82" s="17"/>
      <c r="C82" s="14" t="str">
        <f>IF(B82=0," ",VLOOKUP(B82,'4 Liste de clubs'!$A$2:$C$450,2,FALSE))</f>
        <v xml:space="preserve"> </v>
      </c>
      <c r="D82" s="28" t="str">
        <f>IF(B82=0," ",VLOOKUP(B82,'4 Liste de clubs'!$A$2:$C$450,3,FALSE))</f>
        <v xml:space="preserve"> </v>
      </c>
      <c r="E82" s="12"/>
      <c r="F82" s="12"/>
      <c r="G82" s="12"/>
      <c r="H82" s="18">
        <f t="shared" si="1"/>
        <v>0</v>
      </c>
      <c r="J82" s="27"/>
    </row>
    <row r="83" spans="2:10" ht="20.100000000000001" customHeight="1" x14ac:dyDescent="0.2">
      <c r="B83" s="17"/>
      <c r="C83" s="14" t="str">
        <f>IF(B83=0," ",VLOOKUP(B83,'4 Liste de clubs'!$A$2:$C$450,2,FALSE))</f>
        <v xml:space="preserve"> </v>
      </c>
      <c r="D83" s="28" t="str">
        <f>IF(B83=0," ",VLOOKUP(B83,'4 Liste de clubs'!$A$2:$C$450,3,FALSE))</f>
        <v xml:space="preserve"> </v>
      </c>
      <c r="E83" s="12"/>
      <c r="F83" s="12"/>
      <c r="G83" s="12"/>
      <c r="H83" s="18">
        <f t="shared" si="1"/>
        <v>0</v>
      </c>
      <c r="J83" s="27"/>
    </row>
    <row r="84" spans="2:10" ht="20.100000000000001" customHeight="1" x14ac:dyDescent="0.2">
      <c r="B84" s="17"/>
      <c r="C84" s="14" t="str">
        <f>IF(B84=0," ",VLOOKUP(B84,'4 Liste de clubs'!$A$2:$C$450,2,FALSE))</f>
        <v xml:space="preserve"> </v>
      </c>
      <c r="D84" s="28" t="str">
        <f>IF(B84=0," ",VLOOKUP(B84,'4 Liste de clubs'!$A$2:$C$450,3,FALSE))</f>
        <v xml:space="preserve"> </v>
      </c>
      <c r="E84" s="12"/>
      <c r="F84" s="12"/>
      <c r="G84" s="12"/>
      <c r="H84" s="18">
        <f t="shared" si="1"/>
        <v>0</v>
      </c>
      <c r="J84" s="27"/>
    </row>
    <row r="85" spans="2:10" ht="20.100000000000001" customHeight="1" x14ac:dyDescent="0.2">
      <c r="B85" s="17"/>
      <c r="C85" s="14" t="str">
        <f>IF(B85=0," ",VLOOKUP(B85,'4 Liste de clubs'!$A$2:$C$450,2,FALSE))</f>
        <v xml:space="preserve"> </v>
      </c>
      <c r="D85" s="28" t="str">
        <f>IF(B85=0," ",VLOOKUP(B85,'4 Liste de clubs'!$A$2:$C$450,3,FALSE))</f>
        <v xml:space="preserve"> </v>
      </c>
      <c r="E85" s="12"/>
      <c r="F85" s="12"/>
      <c r="G85" s="12"/>
      <c r="H85" s="18">
        <f t="shared" si="1"/>
        <v>0</v>
      </c>
      <c r="J85" s="27"/>
    </row>
    <row r="86" spans="2:10" ht="20.100000000000001" customHeight="1" x14ac:dyDescent="0.2">
      <c r="B86" s="17"/>
      <c r="C86" s="14" t="str">
        <f>IF(B86=0," ",VLOOKUP(B86,'4 Liste de clubs'!$A$2:$C$450,2,FALSE))</f>
        <v xml:space="preserve"> </v>
      </c>
      <c r="D86" s="28" t="str">
        <f>IF(B86=0," ",VLOOKUP(B86,'4 Liste de clubs'!$A$2:$C$450,3,FALSE))</f>
        <v xml:space="preserve"> </v>
      </c>
      <c r="E86" s="12"/>
      <c r="F86" s="12"/>
      <c r="G86" s="12"/>
      <c r="H86" s="18">
        <f t="shared" ref="H86:H102" si="2">SUM(E86:G86)</f>
        <v>0</v>
      </c>
      <c r="J86" s="27"/>
    </row>
    <row r="87" spans="2:10" ht="20.100000000000001" customHeight="1" x14ac:dyDescent="0.2">
      <c r="B87" s="17"/>
      <c r="C87" s="14" t="str">
        <f>IF(B87=0," ",VLOOKUP(B87,'4 Liste de clubs'!$A$2:$C$450,2,FALSE))</f>
        <v xml:space="preserve"> </v>
      </c>
      <c r="D87" s="28" t="str">
        <f>IF(B87=0," ",VLOOKUP(B87,'4 Liste de clubs'!$A$2:$C$450,3,FALSE))</f>
        <v xml:space="preserve"> </v>
      </c>
      <c r="E87" s="12"/>
      <c r="F87" s="12"/>
      <c r="G87" s="12"/>
      <c r="H87" s="18">
        <f t="shared" si="2"/>
        <v>0</v>
      </c>
      <c r="J87" s="27"/>
    </row>
    <row r="88" spans="2:10" ht="20.100000000000001" customHeight="1" x14ac:dyDescent="0.2">
      <c r="B88" s="17"/>
      <c r="C88" s="14" t="str">
        <f>IF(B88=0," ",VLOOKUP(B88,'4 Liste de clubs'!$A$2:$C$450,2,FALSE))</f>
        <v xml:space="preserve"> </v>
      </c>
      <c r="D88" s="28" t="str">
        <f>IF(B88=0," ",VLOOKUP(B88,'4 Liste de clubs'!$A$2:$C$450,3,FALSE))</f>
        <v xml:space="preserve"> </v>
      </c>
      <c r="E88" s="12"/>
      <c r="F88" s="12"/>
      <c r="G88" s="12"/>
      <c r="H88" s="18">
        <f t="shared" si="2"/>
        <v>0</v>
      </c>
      <c r="J88" s="27"/>
    </row>
    <row r="89" spans="2:10" ht="20.100000000000001" customHeight="1" x14ac:dyDescent="0.2">
      <c r="B89" s="17"/>
      <c r="C89" s="14" t="str">
        <f>IF(B89=0," ",VLOOKUP(B89,'4 Liste de clubs'!$A$2:$C$450,2,FALSE))</f>
        <v xml:space="preserve"> </v>
      </c>
      <c r="D89" s="28" t="str">
        <f>IF(B89=0," ",VLOOKUP(B89,'4 Liste de clubs'!$A$2:$C$450,3,FALSE))</f>
        <v xml:space="preserve"> </v>
      </c>
      <c r="E89" s="12"/>
      <c r="F89" s="12"/>
      <c r="G89" s="12"/>
      <c r="H89" s="18">
        <f t="shared" si="2"/>
        <v>0</v>
      </c>
      <c r="J89" s="27"/>
    </row>
    <row r="90" spans="2:10" ht="20.100000000000001" customHeight="1" x14ac:dyDescent="0.2">
      <c r="B90" s="17"/>
      <c r="C90" s="14" t="str">
        <f>IF(B90=0," ",VLOOKUP(B90,'4 Liste de clubs'!$A$2:$C$450,2,FALSE))</f>
        <v xml:space="preserve"> </v>
      </c>
      <c r="D90" s="28" t="str">
        <f>IF(B90=0," ",VLOOKUP(B90,'4 Liste de clubs'!$A$2:$C$450,3,FALSE))</f>
        <v xml:space="preserve"> </v>
      </c>
      <c r="E90" s="12"/>
      <c r="F90" s="12"/>
      <c r="G90" s="12"/>
      <c r="H90" s="18">
        <f t="shared" si="2"/>
        <v>0</v>
      </c>
      <c r="J90" s="27"/>
    </row>
    <row r="91" spans="2:10" ht="20.100000000000001" customHeight="1" x14ac:dyDescent="0.2">
      <c r="B91" s="17"/>
      <c r="C91" s="14" t="str">
        <f>IF(B91=0," ",VLOOKUP(B91,'4 Liste de clubs'!$A$2:$C$450,2,FALSE))</f>
        <v xml:space="preserve"> </v>
      </c>
      <c r="D91" s="28" t="str">
        <f>IF(B91=0," ",VLOOKUP(B91,'4 Liste de clubs'!$A$2:$C$450,3,FALSE))</f>
        <v xml:space="preserve"> </v>
      </c>
      <c r="E91" s="12"/>
      <c r="F91" s="12"/>
      <c r="G91" s="12"/>
      <c r="H91" s="18">
        <f t="shared" si="2"/>
        <v>0</v>
      </c>
      <c r="J91" s="27"/>
    </row>
    <row r="92" spans="2:10" ht="20.100000000000001" customHeight="1" x14ac:dyDescent="0.2">
      <c r="B92" s="17"/>
      <c r="C92" s="14" t="str">
        <f>IF(B92=0," ",VLOOKUP(B92,'4 Liste de clubs'!$A$2:$C$450,2,FALSE))</f>
        <v xml:space="preserve"> </v>
      </c>
      <c r="D92" s="28" t="str">
        <f>IF(B92=0," ",VLOOKUP(B92,'4 Liste de clubs'!$A$2:$C$450,3,FALSE))</f>
        <v xml:space="preserve"> </v>
      </c>
      <c r="E92" s="12"/>
      <c r="F92" s="12"/>
      <c r="G92" s="12"/>
      <c r="H92" s="18">
        <f t="shared" si="2"/>
        <v>0</v>
      </c>
      <c r="J92" s="27"/>
    </row>
    <row r="93" spans="2:10" ht="20.100000000000001" customHeight="1" x14ac:dyDescent="0.2">
      <c r="B93" s="17"/>
      <c r="C93" s="14" t="str">
        <f>IF(B93=0," ",VLOOKUP(B93,'4 Liste de clubs'!$A$2:$C$450,2,FALSE))</f>
        <v xml:space="preserve"> </v>
      </c>
      <c r="D93" s="28" t="str">
        <f>IF(B93=0," ",VLOOKUP(B93,'4 Liste de clubs'!$A$2:$C$450,3,FALSE))</f>
        <v xml:space="preserve"> </v>
      </c>
      <c r="E93" s="12"/>
      <c r="F93" s="12"/>
      <c r="G93" s="12"/>
      <c r="H93" s="18">
        <f t="shared" si="2"/>
        <v>0</v>
      </c>
      <c r="J93" s="27"/>
    </row>
    <row r="94" spans="2:10" ht="20.100000000000001" customHeight="1" x14ac:dyDescent="0.2">
      <c r="B94" s="17"/>
      <c r="C94" s="14" t="str">
        <f>IF(B94=0," ",VLOOKUP(B94,'4 Liste de clubs'!$A$2:$C$450,2,FALSE))</f>
        <v xml:space="preserve"> </v>
      </c>
      <c r="D94" s="28" t="str">
        <f>IF(B94=0," ",VLOOKUP(B94,'4 Liste de clubs'!$A$2:$C$450,3,FALSE))</f>
        <v xml:space="preserve"> </v>
      </c>
      <c r="E94" s="12"/>
      <c r="F94" s="12"/>
      <c r="G94" s="12"/>
      <c r="H94" s="18">
        <f t="shared" si="2"/>
        <v>0</v>
      </c>
      <c r="J94" s="27"/>
    </row>
    <row r="95" spans="2:10" ht="20.100000000000001" customHeight="1" x14ac:dyDescent="0.2">
      <c r="B95" s="17"/>
      <c r="C95" s="14" t="str">
        <f>IF(B95=0," ",VLOOKUP(B95,'4 Liste de clubs'!$A$2:$C$450,2,FALSE))</f>
        <v xml:space="preserve"> </v>
      </c>
      <c r="D95" s="28" t="str">
        <f>IF(B95=0," ",VLOOKUP(B95,'4 Liste de clubs'!$A$2:$C$450,3,FALSE))</f>
        <v xml:space="preserve"> </v>
      </c>
      <c r="E95" s="12"/>
      <c r="F95" s="12"/>
      <c r="G95" s="12"/>
      <c r="H95" s="18">
        <f t="shared" si="2"/>
        <v>0</v>
      </c>
      <c r="J95" s="27"/>
    </row>
    <row r="96" spans="2:10" ht="20.100000000000001" customHeight="1" x14ac:dyDescent="0.2">
      <c r="B96" s="17"/>
      <c r="C96" s="14" t="str">
        <f>IF(B96=0," ",VLOOKUP(B96,'4 Liste de clubs'!$A$2:$C$450,2,FALSE))</f>
        <v xml:space="preserve"> </v>
      </c>
      <c r="D96" s="28" t="str">
        <f>IF(B96=0," ",VLOOKUP(B96,'4 Liste de clubs'!$A$2:$C$450,3,FALSE))</f>
        <v xml:space="preserve"> </v>
      </c>
      <c r="E96" s="12"/>
      <c r="F96" s="12"/>
      <c r="G96" s="12"/>
      <c r="H96" s="18">
        <f t="shared" si="2"/>
        <v>0</v>
      </c>
      <c r="J96" s="27"/>
    </row>
    <row r="97" spans="2:10" ht="20.100000000000001" customHeight="1" x14ac:dyDescent="0.2">
      <c r="B97" s="17"/>
      <c r="C97" s="14" t="str">
        <f>IF(B97=0," ",VLOOKUP(B97,'4 Liste de clubs'!$A$2:$C$450,2,FALSE))</f>
        <v xml:space="preserve"> </v>
      </c>
      <c r="D97" s="28" t="str">
        <f>IF(B97=0," ",VLOOKUP(B97,'4 Liste de clubs'!$A$2:$C$450,3,FALSE))</f>
        <v xml:space="preserve"> </v>
      </c>
      <c r="E97" s="12"/>
      <c r="F97" s="12"/>
      <c r="G97" s="12"/>
      <c r="H97" s="18">
        <f t="shared" si="2"/>
        <v>0</v>
      </c>
      <c r="J97" s="27"/>
    </row>
    <row r="98" spans="2:10" ht="20.100000000000001" customHeight="1" x14ac:dyDescent="0.2">
      <c r="B98" s="17"/>
      <c r="C98" s="14" t="str">
        <f>IF(B98=0," ",VLOOKUP(B98,'4 Liste de clubs'!$A$2:$C$450,2,FALSE))</f>
        <v xml:space="preserve"> </v>
      </c>
      <c r="D98" s="28" t="str">
        <f>IF(B98=0," ",VLOOKUP(B98,'4 Liste de clubs'!$A$2:$C$450,3,FALSE))</f>
        <v xml:space="preserve"> </v>
      </c>
      <c r="E98" s="12"/>
      <c r="F98" s="12"/>
      <c r="G98" s="12"/>
      <c r="H98" s="18">
        <f t="shared" si="2"/>
        <v>0</v>
      </c>
      <c r="J98" s="27"/>
    </row>
    <row r="99" spans="2:10" ht="20.100000000000001" customHeight="1" x14ac:dyDescent="0.2">
      <c r="B99" s="17"/>
      <c r="C99" s="14" t="str">
        <f>IF(B99=0," ",VLOOKUP(B99,'4 Liste de clubs'!$A$2:$C$450,2,FALSE))</f>
        <v xml:space="preserve"> </v>
      </c>
      <c r="D99" s="28" t="str">
        <f>IF(B99=0," ",VLOOKUP(B99,'4 Liste de clubs'!$A$2:$C$450,3,FALSE))</f>
        <v xml:space="preserve"> </v>
      </c>
      <c r="E99" s="12"/>
      <c r="F99" s="12"/>
      <c r="G99" s="12"/>
      <c r="H99" s="18">
        <f t="shared" si="2"/>
        <v>0</v>
      </c>
      <c r="J99" s="27"/>
    </row>
    <row r="100" spans="2:10" ht="20.100000000000001" customHeight="1" x14ac:dyDescent="0.2">
      <c r="B100" s="19"/>
      <c r="C100" s="14" t="str">
        <f>IF(B100=0," ",VLOOKUP(B100,'4 Liste de clubs'!$A$2:$C$450,2,FALSE))</f>
        <v xml:space="preserve"> </v>
      </c>
      <c r="D100" s="28" t="str">
        <f>IF(B100=0," ",VLOOKUP(B100,'4 Liste de clubs'!$A$2:$C$450,3,FALSE))</f>
        <v xml:space="preserve"> </v>
      </c>
      <c r="E100" s="12"/>
      <c r="F100" s="12"/>
      <c r="G100" s="12"/>
      <c r="H100" s="18">
        <f t="shared" si="2"/>
        <v>0</v>
      </c>
      <c r="J100" s="27"/>
    </row>
    <row r="101" spans="2:10" ht="20.100000000000001" customHeight="1" x14ac:dyDescent="0.2">
      <c r="B101" s="19"/>
      <c r="C101" s="14" t="str">
        <f>IF(B101=0," ",VLOOKUP(B101,'4 Liste de clubs'!$A$2:$C$450,2,FALSE))</f>
        <v xml:space="preserve"> </v>
      </c>
      <c r="D101" s="28" t="str">
        <f>IF(B101=0," ",VLOOKUP(B101,'4 Liste de clubs'!$A$2:$C$450,3,FALSE))</f>
        <v xml:space="preserve"> </v>
      </c>
      <c r="E101" s="12"/>
      <c r="F101" s="12"/>
      <c r="G101" s="12"/>
      <c r="H101" s="18">
        <f t="shared" si="2"/>
        <v>0</v>
      </c>
      <c r="J101" s="27"/>
    </row>
    <row r="102" spans="2:10" ht="20.100000000000001" customHeight="1" thickBot="1" x14ac:dyDescent="0.25">
      <c r="B102" s="20"/>
      <c r="C102" s="39" t="str">
        <f>IF(B102=0," ",VLOOKUP(B102,'4 Liste de clubs'!$A$2:$C$450,2,FALSE))</f>
        <v xml:space="preserve"> </v>
      </c>
      <c r="D102" s="40" t="str">
        <f>IF(B102=0," ",VLOOKUP(B102,'4 Liste de clubs'!$A$2:$C$450,3,FALSE))</f>
        <v xml:space="preserve"> </v>
      </c>
      <c r="E102" s="41"/>
      <c r="F102" s="41"/>
      <c r="G102" s="41"/>
      <c r="H102" s="21">
        <f t="shared" si="2"/>
        <v>0</v>
      </c>
    </row>
    <row r="103" spans="2:10" x14ac:dyDescent="0.2">
      <c r="B103" s="2"/>
      <c r="C103" s="2"/>
      <c r="D103" s="2"/>
      <c r="E103" s="2"/>
      <c r="F103" s="2"/>
      <c r="G103" s="2"/>
      <c r="H103" s="2"/>
    </row>
    <row r="104" spans="2:10" x14ac:dyDescent="0.2">
      <c r="C104" s="2"/>
      <c r="D104" s="2"/>
      <c r="E104" s="2"/>
      <c r="F104" s="2"/>
      <c r="G104" s="2"/>
      <c r="H104" s="2"/>
    </row>
    <row r="148" spans="2:12" s="1" customFormat="1" x14ac:dyDescent="0.2">
      <c r="B148"/>
      <c r="C148"/>
      <c r="D148"/>
      <c r="E148"/>
      <c r="F148"/>
      <c r="G148"/>
      <c r="H148"/>
      <c r="J148" s="30"/>
      <c r="K148" s="30"/>
      <c r="L148" s="30"/>
    </row>
  </sheetData>
  <sheetProtection password="CEE9" sheet="1" selectLockedCells="1"/>
  <autoFilter ref="B20:H21" xr:uid="{711ABD99-B5B1-41A6-A8D6-08B51C6D9FBD}">
    <filterColumn colId="3" showButton="0"/>
    <sortState xmlns:xlrd2="http://schemas.microsoft.com/office/spreadsheetml/2017/richdata2" ref="B23:H102">
      <sortCondition descending="1" ref="B20:B21"/>
    </sortState>
  </autoFilter>
  <mergeCells count="33">
    <mergeCell ref="B20:B21"/>
    <mergeCell ref="C20:C21"/>
    <mergeCell ref="D20:D21"/>
    <mergeCell ref="E20:F20"/>
    <mergeCell ref="G20:G21"/>
    <mergeCell ref="H20:H21"/>
    <mergeCell ref="B13:D13"/>
    <mergeCell ref="B14:D14"/>
    <mergeCell ref="B15:D15"/>
    <mergeCell ref="B16:D16"/>
    <mergeCell ref="B17:D17"/>
    <mergeCell ref="B19:H19"/>
    <mergeCell ref="B9:D10"/>
    <mergeCell ref="E9:F9"/>
    <mergeCell ref="G9:G10"/>
    <mergeCell ref="H9:H10"/>
    <mergeCell ref="B11:D11"/>
    <mergeCell ref="B12:D12"/>
    <mergeCell ref="C6:D6"/>
    <mergeCell ref="E6:F6"/>
    <mergeCell ref="G6:H6"/>
    <mergeCell ref="E7:F7"/>
    <mergeCell ref="G7:H7"/>
    <mergeCell ref="C8:D8"/>
    <mergeCell ref="E8:F8"/>
    <mergeCell ref="G8:H8"/>
    <mergeCell ref="B2:H2"/>
    <mergeCell ref="B3:H3"/>
    <mergeCell ref="C4:D4"/>
    <mergeCell ref="E4:F4"/>
    <mergeCell ref="G4:H4"/>
    <mergeCell ref="C5:D5"/>
    <mergeCell ref="E5:H5"/>
  </mergeCells>
  <printOptions horizontalCentered="1"/>
  <pageMargins left="0.25" right="0.25" top="0.75" bottom="0.75" header="0.3" footer="0.3"/>
  <pageSetup paperSize="9" scale="63" fitToHeight="2" orientation="portrait" horizontalDpi="4294967294" verticalDpi="429496729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EF71-1202-4C82-AEC0-50E4FA828B7F}">
  <sheetPr codeName="Feuil5">
    <tabColor rgb="FF0000FF"/>
    <pageSetUpPr fitToPage="1"/>
  </sheetPr>
  <dimension ref="A1:L18"/>
  <sheetViews>
    <sheetView showZeros="0" topLeftCell="A8" zoomScaleNormal="100" workbookViewId="0">
      <selection activeCell="B3" sqref="B3:H3"/>
    </sheetView>
  </sheetViews>
  <sheetFormatPr baseColWidth="10" defaultRowHeight="12.75" x14ac:dyDescent="0.2"/>
  <cols>
    <col min="2" max="2" width="28.42578125" customWidth="1"/>
    <col min="3" max="3" width="64" customWidth="1"/>
    <col min="4" max="8" width="10.5703125" customWidth="1"/>
    <col min="10" max="12" width="11.42578125" style="26" customWidth="1"/>
  </cols>
  <sheetData>
    <row r="1" spans="2:8" ht="13.5" thickBot="1" x14ac:dyDescent="0.25"/>
    <row r="2" spans="2:8" ht="58.5" customHeight="1" x14ac:dyDescent="0.2">
      <c r="B2" s="226" t="s">
        <v>823</v>
      </c>
      <c r="C2" s="227"/>
      <c r="D2" s="227"/>
      <c r="E2" s="227"/>
      <c r="F2" s="227"/>
      <c r="G2" s="227"/>
      <c r="H2" s="228"/>
    </row>
    <row r="3" spans="2:8" ht="55.5" customHeight="1" x14ac:dyDescent="0.2">
      <c r="B3" s="229" t="s">
        <v>947</v>
      </c>
      <c r="C3" s="230"/>
      <c r="D3" s="230"/>
      <c r="E3" s="230"/>
      <c r="F3" s="230"/>
      <c r="G3" s="230"/>
      <c r="H3" s="231"/>
    </row>
    <row r="4" spans="2:8" ht="39.75" customHeight="1" x14ac:dyDescent="0.2">
      <c r="B4" s="105" t="s">
        <v>888</v>
      </c>
      <c r="C4" s="232">
        <f>'1 ROUTE '!C4:D4</f>
        <v>0</v>
      </c>
      <c r="D4" s="233"/>
      <c r="E4" s="234" t="s">
        <v>890</v>
      </c>
      <c r="F4" s="235"/>
      <c r="G4" s="236">
        <f>+'1 ROUTE '!G4:H4</f>
        <v>0</v>
      </c>
      <c r="H4" s="237"/>
    </row>
    <row r="5" spans="2:8" ht="28.5" customHeight="1" x14ac:dyDescent="0.2">
      <c r="B5" s="106" t="s">
        <v>812</v>
      </c>
      <c r="C5" s="238">
        <f>'1 ROUTE '!C5:D5</f>
        <v>0</v>
      </c>
      <c r="D5" s="224"/>
      <c r="E5" s="239" t="s">
        <v>891</v>
      </c>
      <c r="F5" s="240"/>
      <c r="G5" s="240"/>
      <c r="H5" s="220"/>
    </row>
    <row r="6" spans="2:8" ht="25.5" customHeight="1" thickBot="1" x14ac:dyDescent="0.25">
      <c r="B6" s="107" t="s">
        <v>813</v>
      </c>
      <c r="C6" s="215">
        <f>+'1 ROUTE '!C6:D6</f>
        <v>0</v>
      </c>
      <c r="D6" s="216"/>
      <c r="E6" s="217" t="s">
        <v>892</v>
      </c>
      <c r="F6" s="218"/>
      <c r="G6" s="219"/>
      <c r="H6" s="220"/>
    </row>
    <row r="7" spans="2:8" ht="33" customHeight="1" thickBot="1" x14ac:dyDescent="0.25">
      <c r="B7" s="106" t="s">
        <v>889</v>
      </c>
      <c r="C7" s="62" t="s">
        <v>893</v>
      </c>
      <c r="D7" s="108">
        <f>+'1 ROUTE '!D7</f>
        <v>0</v>
      </c>
      <c r="E7" s="219" t="s">
        <v>817</v>
      </c>
      <c r="F7" s="221"/>
      <c r="G7" s="222"/>
      <c r="H7" s="220"/>
    </row>
    <row r="8" spans="2:8" ht="29.25" customHeight="1" thickBot="1" x14ac:dyDescent="0.25">
      <c r="B8" s="109" t="s">
        <v>5</v>
      </c>
      <c r="C8" s="223" t="str">
        <f>+'1 ROUTE '!C8:D8</f>
        <v>RHONE - 69</v>
      </c>
      <c r="D8" s="224"/>
      <c r="E8" s="219" t="s">
        <v>6</v>
      </c>
      <c r="F8" s="221"/>
      <c r="G8" s="219"/>
      <c r="H8" s="225"/>
    </row>
    <row r="9" spans="2:8" ht="27" customHeight="1" x14ac:dyDescent="0.2">
      <c r="B9" s="203" t="s">
        <v>884</v>
      </c>
      <c r="C9" s="204"/>
      <c r="D9" s="205"/>
      <c r="E9" s="209" t="s">
        <v>814</v>
      </c>
      <c r="F9" s="210"/>
      <c r="G9" s="211" t="s">
        <v>816</v>
      </c>
      <c r="H9" s="213" t="s">
        <v>815</v>
      </c>
    </row>
    <row r="10" spans="2:8" ht="27" customHeight="1" thickBot="1" x14ac:dyDescent="0.25">
      <c r="B10" s="206"/>
      <c r="C10" s="207"/>
      <c r="D10" s="208"/>
      <c r="E10" s="110" t="s">
        <v>0</v>
      </c>
      <c r="F10" s="111" t="s">
        <v>1</v>
      </c>
      <c r="G10" s="212"/>
      <c r="H10" s="214"/>
    </row>
    <row r="11" spans="2:8" ht="21" customHeight="1" x14ac:dyDescent="0.2">
      <c r="B11" s="199" t="s">
        <v>886</v>
      </c>
      <c r="C11" s="200"/>
      <c r="D11" s="200"/>
      <c r="E11" s="112">
        <f>'1 ROUTE '!E11++'2 VTT'!E11+'3 GRAVEL'!E11+'4 MARCHE'!E11</f>
        <v>0</v>
      </c>
      <c r="F11" s="112">
        <f>'1 ROUTE '!F11++'2 VTT'!F11+'3 GRAVEL'!F11+'4 MARCHE'!F11</f>
        <v>0</v>
      </c>
      <c r="G11" s="112">
        <f>'1 ROUTE '!G11++'2 VTT'!G11+'3 GRAVEL'!G11+'4 MARCHE'!G11</f>
        <v>0</v>
      </c>
      <c r="H11" s="113">
        <f>'1 ROUTE '!H11++'2 VTT'!H11+'3 GRAVEL'!H11+'4 MARCHE'!H11</f>
        <v>0</v>
      </c>
    </row>
    <row r="12" spans="2:8" ht="21" customHeight="1" x14ac:dyDescent="0.2">
      <c r="B12" s="199" t="s">
        <v>821</v>
      </c>
      <c r="C12" s="200"/>
      <c r="D12" s="200"/>
      <c r="E12" s="114">
        <f>'1 ROUTE '!E12++'2 VTT'!E12+'3 GRAVEL'!E12+'4 MARCHE'!E12</f>
        <v>0</v>
      </c>
      <c r="F12" s="115">
        <f>'1 ROUTE '!F12++'2 VTT'!F12+'3 GRAVEL'!F12+'4 MARCHE'!F12</f>
        <v>0</v>
      </c>
      <c r="G12" s="116">
        <f>'1 ROUTE '!G12++'2 VTT'!G12+'3 GRAVEL'!G12+'4 MARCHE'!G12</f>
        <v>0</v>
      </c>
      <c r="H12" s="117">
        <f>'1 ROUTE '!H12++'2 VTT'!H12+'3 GRAVEL'!H12+'4 MARCHE'!H12</f>
        <v>0</v>
      </c>
    </row>
    <row r="13" spans="2:8" ht="21" customHeight="1" x14ac:dyDescent="0.2">
      <c r="B13" s="199" t="s">
        <v>887</v>
      </c>
      <c r="C13" s="200"/>
      <c r="D13" s="200"/>
      <c r="E13" s="114">
        <f>'1 ROUTE '!E13++'2 VTT'!E13+'3 GRAVEL'!E13+'4 MARCHE'!E13</f>
        <v>0</v>
      </c>
      <c r="F13" s="115">
        <f>'1 ROUTE '!F13++'2 VTT'!F13+'3 GRAVEL'!F13+'4 MARCHE'!F13</f>
        <v>0</v>
      </c>
      <c r="G13" s="118">
        <f>'1 ROUTE '!G13++'2 VTT'!G13+'3 GRAVEL'!G13+'4 MARCHE'!G13</f>
        <v>0</v>
      </c>
      <c r="H13" s="117">
        <f>'1 ROUTE '!H13++'2 VTT'!H13+'3 GRAVEL'!H13+'4 MARCHE'!H13</f>
        <v>0</v>
      </c>
    </row>
    <row r="14" spans="2:8" ht="21" customHeight="1" x14ac:dyDescent="0.2">
      <c r="B14" s="199" t="s">
        <v>822</v>
      </c>
      <c r="C14" s="200"/>
      <c r="D14" s="200"/>
      <c r="E14" s="114">
        <f>'1 ROUTE '!E14++'2 VTT'!E14+'3 GRAVEL'!E14+'4 MARCHE'!E14</f>
        <v>0</v>
      </c>
      <c r="F14" s="115">
        <f>'1 ROUTE '!F14++'2 VTT'!F14+'3 GRAVEL'!F14+'4 MARCHE'!F14</f>
        <v>0</v>
      </c>
      <c r="G14" s="116">
        <f>'1 ROUTE '!G14++'2 VTT'!G14+'3 GRAVEL'!G14+'4 MARCHE'!G14</f>
        <v>0</v>
      </c>
      <c r="H14" s="117">
        <f>'1 ROUTE '!H14++'2 VTT'!H14+'3 GRAVEL'!H14+'4 MARCHE'!H14</f>
        <v>0</v>
      </c>
    </row>
    <row r="15" spans="2:8" ht="21" customHeight="1" x14ac:dyDescent="0.2">
      <c r="B15" s="199" t="s">
        <v>2</v>
      </c>
      <c r="C15" s="200"/>
      <c r="D15" s="200"/>
      <c r="E15" s="114">
        <f>'1 ROUTE '!E15++'2 VTT'!E15+'3 GRAVEL'!E15+'4 MARCHE'!E15</f>
        <v>0</v>
      </c>
      <c r="F15" s="115">
        <f>'1 ROUTE '!F15++'2 VTT'!F15+'3 GRAVEL'!F15+'4 MARCHE'!F15</f>
        <v>0</v>
      </c>
      <c r="G15" s="116">
        <f>'1 ROUTE '!G15++'2 VTT'!G15+'3 GRAVEL'!G15+'4 MARCHE'!G15</f>
        <v>0</v>
      </c>
      <c r="H15" s="117">
        <f>'1 ROUTE '!H15++'2 VTT'!H15+'3 GRAVEL'!H15+'4 MARCHE'!H15</f>
        <v>0</v>
      </c>
    </row>
    <row r="16" spans="2:8" ht="21" customHeight="1" x14ac:dyDescent="0.2">
      <c r="B16" s="199" t="s">
        <v>3</v>
      </c>
      <c r="C16" s="200"/>
      <c r="D16" s="200"/>
      <c r="E16" s="114">
        <f>'1 ROUTE '!E16++'2 VTT'!E16+'3 GRAVEL'!E16+'4 MARCHE'!E16</f>
        <v>0</v>
      </c>
      <c r="F16" s="115">
        <f>'1 ROUTE '!F16++'2 VTT'!F16+'3 GRAVEL'!F16+'4 MARCHE'!F16</f>
        <v>0</v>
      </c>
      <c r="G16" s="116">
        <f>'1 ROUTE '!G16++'2 VTT'!G16+'3 GRAVEL'!G16+'4 MARCHE'!G16</f>
        <v>0</v>
      </c>
      <c r="H16" s="117">
        <f>'1 ROUTE '!H16++'2 VTT'!H16+'3 GRAVEL'!H16+'4 MARCHE'!H16</f>
        <v>0</v>
      </c>
    </row>
    <row r="17" spans="1:9" ht="21" customHeight="1" thickBot="1" x14ac:dyDescent="0.25">
      <c r="B17" s="201" t="s">
        <v>4</v>
      </c>
      <c r="C17" s="202"/>
      <c r="D17" s="202"/>
      <c r="E17" s="119">
        <f>'1 ROUTE '!E17++'2 VTT'!E17+'3 GRAVEL'!E17+'4 MARCHE'!E17</f>
        <v>0</v>
      </c>
      <c r="F17" s="119">
        <f>'1 ROUTE '!F17++'2 VTT'!F17+'3 GRAVEL'!F17+'4 MARCHE'!F17</f>
        <v>0</v>
      </c>
      <c r="G17" s="119">
        <f>'1 ROUTE '!G17++'2 VTT'!G17+'3 GRAVEL'!G17+'4 MARCHE'!G17</f>
        <v>0</v>
      </c>
      <c r="H17" s="120">
        <f>'1 ROUTE '!H17++'2 VTT'!H17+'3 GRAVEL'!H17+'4 MARCHE'!H17</f>
        <v>0</v>
      </c>
    </row>
    <row r="18" spans="1:9" ht="11.25" customHeight="1" x14ac:dyDescent="0.2">
      <c r="A18" s="26"/>
      <c r="B18" s="52"/>
      <c r="C18" s="53"/>
      <c r="D18" s="54"/>
      <c r="E18" s="55"/>
      <c r="F18" s="56"/>
      <c r="G18" s="55"/>
      <c r="H18" s="57"/>
      <c r="I18" s="26"/>
    </row>
  </sheetData>
  <sheetProtection selectLockedCells="1"/>
  <mergeCells count="26">
    <mergeCell ref="C8:D8"/>
    <mergeCell ref="E8:F8"/>
    <mergeCell ref="G8:H8"/>
    <mergeCell ref="B2:H2"/>
    <mergeCell ref="B3:H3"/>
    <mergeCell ref="C4:D4"/>
    <mergeCell ref="E4:F4"/>
    <mergeCell ref="G4:H4"/>
    <mergeCell ref="C5:D5"/>
    <mergeCell ref="E5:H5"/>
    <mergeCell ref="E9:F9"/>
    <mergeCell ref="G9:G10"/>
    <mergeCell ref="H9:H10"/>
    <mergeCell ref="B11:D11"/>
    <mergeCell ref="B12:D12"/>
    <mergeCell ref="C6:D6"/>
    <mergeCell ref="E6:F6"/>
    <mergeCell ref="G6:H6"/>
    <mergeCell ref="E7:F7"/>
    <mergeCell ref="G7:H7"/>
    <mergeCell ref="B13:D13"/>
    <mergeCell ref="B14:D14"/>
    <mergeCell ref="B15:D15"/>
    <mergeCell ref="B16:D16"/>
    <mergeCell ref="B17:D17"/>
    <mergeCell ref="B9:D10"/>
  </mergeCells>
  <printOptions horizontalCentered="1"/>
  <pageMargins left="0.25" right="0.25" top="0.75" bottom="0.75" header="0.3" footer="0.3"/>
  <pageSetup paperSize="9" scale="63" fitToHeight="2" orientation="portrait" horizontalDpi="4294967294" vertic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1F916-EB7A-44D7-BF26-E4C12EB623FB}">
  <sheetPr codeName="Feuil6">
    <tabColor rgb="FFFFFF00"/>
    <pageSetUpPr fitToPage="1"/>
  </sheetPr>
  <dimension ref="A1:IN450"/>
  <sheetViews>
    <sheetView workbookViewId="0">
      <pane ySplit="1" topLeftCell="A2" activePane="bottomLeft" state="frozen"/>
      <selection pane="bottomLeft" activeCell="J6" sqref="J6"/>
    </sheetView>
  </sheetViews>
  <sheetFormatPr baseColWidth="10" defaultRowHeight="12.75" x14ac:dyDescent="0.2"/>
  <cols>
    <col min="1" max="1" width="11.85546875" customWidth="1"/>
    <col min="2" max="2" width="45.5703125" customWidth="1"/>
    <col min="3" max="3" width="18" customWidth="1"/>
    <col min="5" max="5" width="59.42578125" customWidth="1"/>
    <col min="6" max="6" width="17.140625" bestFit="1" customWidth="1"/>
    <col min="8" max="8" width="5.42578125" customWidth="1"/>
  </cols>
  <sheetData>
    <row r="1" spans="1:8" ht="23.45" customHeight="1" thickBot="1" x14ac:dyDescent="0.25">
      <c r="A1" s="9" t="s">
        <v>943</v>
      </c>
      <c r="B1" s="8" t="s">
        <v>614</v>
      </c>
      <c r="C1" s="10" t="s">
        <v>945</v>
      </c>
      <c r="D1" s="89"/>
      <c r="E1" s="8" t="s">
        <v>615</v>
      </c>
      <c r="F1" s="10" t="s">
        <v>945</v>
      </c>
      <c r="G1" s="9" t="s">
        <v>943</v>
      </c>
      <c r="H1" s="6"/>
    </row>
    <row r="2" spans="1:8" ht="23.45" customHeight="1" x14ac:dyDescent="0.2">
      <c r="A2" s="22" t="s">
        <v>8</v>
      </c>
      <c r="B2" s="68" t="s">
        <v>7</v>
      </c>
      <c r="C2" s="22" t="s">
        <v>9</v>
      </c>
      <c r="D2" s="90"/>
      <c r="E2" s="93" t="s">
        <v>753</v>
      </c>
      <c r="F2" s="22" t="s">
        <v>669</v>
      </c>
      <c r="G2" s="22" t="s">
        <v>667</v>
      </c>
    </row>
    <row r="3" spans="1:8" ht="23.45" customHeight="1" x14ac:dyDescent="0.2">
      <c r="A3" s="3" t="s">
        <v>11</v>
      </c>
      <c r="B3" s="69" t="s">
        <v>10</v>
      </c>
      <c r="C3" s="3" t="s">
        <v>12</v>
      </c>
      <c r="D3" s="90"/>
      <c r="E3" s="69" t="s">
        <v>166</v>
      </c>
      <c r="F3" s="3" t="s">
        <v>9</v>
      </c>
      <c r="G3" s="3" t="s">
        <v>167</v>
      </c>
    </row>
    <row r="4" spans="1:8" ht="23.45" customHeight="1" x14ac:dyDescent="0.2">
      <c r="A4" s="63" t="s">
        <v>14</v>
      </c>
      <c r="B4" s="70" t="s">
        <v>13</v>
      </c>
      <c r="C4" s="63" t="s">
        <v>12</v>
      </c>
      <c r="D4" s="90"/>
      <c r="E4" s="69" t="s">
        <v>76</v>
      </c>
      <c r="F4" s="3" t="s">
        <v>24</v>
      </c>
      <c r="G4" s="3" t="s">
        <v>77</v>
      </c>
    </row>
    <row r="5" spans="1:8" ht="23.45" customHeight="1" x14ac:dyDescent="0.2">
      <c r="A5" s="3" t="s">
        <v>655</v>
      </c>
      <c r="B5" s="71" t="s">
        <v>741</v>
      </c>
      <c r="C5" s="3" t="s">
        <v>669</v>
      </c>
      <c r="D5" s="90"/>
      <c r="E5" s="69" t="s">
        <v>318</v>
      </c>
      <c r="F5" s="3" t="s">
        <v>9</v>
      </c>
      <c r="G5" s="3" t="s">
        <v>319</v>
      </c>
    </row>
    <row r="6" spans="1:8" ht="23.45" customHeight="1" x14ac:dyDescent="0.2">
      <c r="A6" s="3" t="s">
        <v>645</v>
      </c>
      <c r="B6" s="72" t="s">
        <v>706</v>
      </c>
      <c r="C6" s="65" t="s">
        <v>644</v>
      </c>
      <c r="D6" s="91"/>
      <c r="E6" s="70" t="s">
        <v>417</v>
      </c>
      <c r="F6" s="63" t="s">
        <v>12</v>
      </c>
      <c r="G6" s="63" t="s">
        <v>418</v>
      </c>
    </row>
    <row r="7" spans="1:8" ht="23.45" customHeight="1" x14ac:dyDescent="0.2">
      <c r="A7" s="3" t="s">
        <v>16</v>
      </c>
      <c r="B7" s="69" t="s">
        <v>15</v>
      </c>
      <c r="C7" s="3" t="s">
        <v>12</v>
      </c>
      <c r="D7" s="90"/>
      <c r="E7" s="70" t="s">
        <v>540</v>
      </c>
      <c r="F7" s="66" t="s">
        <v>9</v>
      </c>
      <c r="G7" s="63" t="s">
        <v>541</v>
      </c>
    </row>
    <row r="8" spans="1:8" ht="23.45" customHeight="1" x14ac:dyDescent="0.2">
      <c r="A8" s="3" t="s">
        <v>18</v>
      </c>
      <c r="B8" s="69" t="s">
        <v>17</v>
      </c>
      <c r="C8" s="3" t="s">
        <v>12</v>
      </c>
      <c r="D8" s="90"/>
      <c r="E8" s="69" t="s">
        <v>381</v>
      </c>
      <c r="F8" s="3" t="s">
        <v>9</v>
      </c>
      <c r="G8" s="3" t="s">
        <v>382</v>
      </c>
    </row>
    <row r="9" spans="1:8" ht="23.45" customHeight="1" x14ac:dyDescent="0.2">
      <c r="A9" s="3" t="s">
        <v>20</v>
      </c>
      <c r="B9" s="69" t="s">
        <v>19</v>
      </c>
      <c r="C9" s="3" t="s">
        <v>21</v>
      </c>
      <c r="D9" s="90"/>
      <c r="E9" s="69" t="s">
        <v>136</v>
      </c>
      <c r="F9" s="3" t="s">
        <v>24</v>
      </c>
      <c r="G9" s="3" t="s">
        <v>137</v>
      </c>
    </row>
    <row r="10" spans="1:8" ht="23.45" customHeight="1" x14ac:dyDescent="0.2">
      <c r="A10" s="3" t="s">
        <v>23</v>
      </c>
      <c r="B10" s="69" t="s">
        <v>22</v>
      </c>
      <c r="C10" s="3" t="s">
        <v>24</v>
      </c>
      <c r="D10" s="90"/>
      <c r="E10" s="74" t="s">
        <v>477</v>
      </c>
      <c r="F10" s="3" t="s">
        <v>12</v>
      </c>
      <c r="G10" s="3" t="s">
        <v>478</v>
      </c>
    </row>
    <row r="11" spans="1:8" ht="23.45" customHeight="1" x14ac:dyDescent="0.2">
      <c r="A11" s="3" t="s">
        <v>26</v>
      </c>
      <c r="B11" s="69" t="s">
        <v>25</v>
      </c>
      <c r="C11" s="3" t="s">
        <v>24</v>
      </c>
      <c r="D11" s="90"/>
      <c r="E11" s="69" t="s">
        <v>343</v>
      </c>
      <c r="F11" s="3" t="s">
        <v>24</v>
      </c>
      <c r="G11" s="3" t="s">
        <v>344</v>
      </c>
    </row>
    <row r="12" spans="1:8" ht="23.45" customHeight="1" x14ac:dyDescent="0.2">
      <c r="A12" s="63" t="s">
        <v>616</v>
      </c>
      <c r="B12" s="73" t="s">
        <v>716</v>
      </c>
      <c r="C12" s="63" t="s">
        <v>643</v>
      </c>
      <c r="D12" s="90"/>
      <c r="E12" s="69" t="s">
        <v>222</v>
      </c>
      <c r="F12" s="3" t="s">
        <v>9</v>
      </c>
      <c r="G12" s="3" t="s">
        <v>223</v>
      </c>
    </row>
    <row r="13" spans="1:8" ht="23.45" customHeight="1" x14ac:dyDescent="0.2">
      <c r="A13" s="3" t="s">
        <v>907</v>
      </c>
      <c r="B13" s="69" t="s">
        <v>29</v>
      </c>
      <c r="C13" s="3" t="s">
        <v>21</v>
      </c>
      <c r="D13" s="90"/>
      <c r="E13" s="71" t="s">
        <v>774</v>
      </c>
      <c r="F13" s="3" t="s">
        <v>705</v>
      </c>
      <c r="G13" s="3" t="s">
        <v>689</v>
      </c>
    </row>
    <row r="14" spans="1:8" ht="23.45" customHeight="1" x14ac:dyDescent="0.2">
      <c r="A14" s="3" t="s">
        <v>28</v>
      </c>
      <c r="B14" s="74" t="s">
        <v>27</v>
      </c>
      <c r="C14" s="3" t="s">
        <v>12</v>
      </c>
      <c r="D14" s="90"/>
      <c r="E14" s="73" t="s">
        <v>777</v>
      </c>
      <c r="F14" s="63" t="s">
        <v>705</v>
      </c>
      <c r="G14" s="63" t="s">
        <v>692</v>
      </c>
    </row>
    <row r="15" spans="1:8" ht="23.45" customHeight="1" x14ac:dyDescent="0.2">
      <c r="A15" s="3" t="s">
        <v>31</v>
      </c>
      <c r="B15" s="69" t="s">
        <v>30</v>
      </c>
      <c r="C15" s="3" t="s">
        <v>32</v>
      </c>
      <c r="D15" s="90"/>
      <c r="E15" s="71" t="s">
        <v>737</v>
      </c>
      <c r="F15" s="3" t="s">
        <v>643</v>
      </c>
      <c r="G15" s="3" t="s">
        <v>639</v>
      </c>
    </row>
    <row r="16" spans="1:8" ht="23.45" customHeight="1" x14ac:dyDescent="0.2">
      <c r="A16" s="3" t="s">
        <v>34</v>
      </c>
      <c r="B16" s="69" t="s">
        <v>33</v>
      </c>
      <c r="C16" s="3" t="s">
        <v>24</v>
      </c>
      <c r="D16" s="90"/>
      <c r="E16" s="74" t="s">
        <v>834</v>
      </c>
      <c r="F16" s="4" t="s">
        <v>21</v>
      </c>
      <c r="G16" s="3" t="s">
        <v>827</v>
      </c>
    </row>
    <row r="17" spans="1:7" ht="23.45" customHeight="1" x14ac:dyDescent="0.2">
      <c r="A17" s="3" t="s">
        <v>670</v>
      </c>
      <c r="B17" s="71" t="s">
        <v>755</v>
      </c>
      <c r="C17" s="3" t="s">
        <v>705</v>
      </c>
      <c r="D17" s="90"/>
      <c r="E17" s="73" t="s">
        <v>761</v>
      </c>
      <c r="F17" s="63" t="s">
        <v>705</v>
      </c>
      <c r="G17" s="63" t="s">
        <v>676</v>
      </c>
    </row>
    <row r="18" spans="1:7" ht="23.45" customHeight="1" x14ac:dyDescent="0.2">
      <c r="A18" s="63" t="s">
        <v>617</v>
      </c>
      <c r="B18" s="73" t="s">
        <v>717</v>
      </c>
      <c r="C18" s="63" t="s">
        <v>643</v>
      </c>
      <c r="D18" s="90"/>
      <c r="E18" s="73" t="s">
        <v>735</v>
      </c>
      <c r="F18" s="63" t="s">
        <v>643</v>
      </c>
      <c r="G18" s="63" t="s">
        <v>637</v>
      </c>
    </row>
    <row r="19" spans="1:7" ht="23.45" customHeight="1" x14ac:dyDescent="0.2">
      <c r="A19" s="63" t="s">
        <v>36</v>
      </c>
      <c r="B19" s="70" t="s">
        <v>35</v>
      </c>
      <c r="C19" s="63" t="s">
        <v>12</v>
      </c>
      <c r="D19" s="90"/>
      <c r="E19" s="70" t="s">
        <v>802</v>
      </c>
      <c r="F19" s="83" t="s">
        <v>21</v>
      </c>
      <c r="G19" s="83" t="s">
        <v>803</v>
      </c>
    </row>
    <row r="20" spans="1:7" ht="23.45" customHeight="1" x14ac:dyDescent="0.2">
      <c r="A20" s="63" t="s">
        <v>38</v>
      </c>
      <c r="B20" s="70" t="s">
        <v>37</v>
      </c>
      <c r="C20" s="63" t="s">
        <v>24</v>
      </c>
      <c r="D20" s="90"/>
      <c r="E20" s="73" t="s">
        <v>765</v>
      </c>
      <c r="F20" s="63" t="s">
        <v>705</v>
      </c>
      <c r="G20" s="63" t="s">
        <v>680</v>
      </c>
    </row>
    <row r="21" spans="1:7" ht="23.45" customHeight="1" x14ac:dyDescent="0.2">
      <c r="A21" s="63" t="s">
        <v>40</v>
      </c>
      <c r="B21" s="70" t="s">
        <v>39</v>
      </c>
      <c r="C21" s="63" t="s">
        <v>12</v>
      </c>
      <c r="D21" s="90"/>
      <c r="E21" s="69" t="s">
        <v>280</v>
      </c>
      <c r="F21" s="3" t="s">
        <v>62</v>
      </c>
      <c r="G21" s="3" t="s">
        <v>281</v>
      </c>
    </row>
    <row r="22" spans="1:7" ht="23.45" customHeight="1" x14ac:dyDescent="0.2">
      <c r="A22" s="3" t="s">
        <v>42</v>
      </c>
      <c r="B22" s="69" t="s">
        <v>41</v>
      </c>
      <c r="C22" s="3" t="s">
        <v>9</v>
      </c>
      <c r="D22" s="90"/>
      <c r="E22" s="69" t="s">
        <v>200</v>
      </c>
      <c r="F22" s="3" t="s">
        <v>9</v>
      </c>
      <c r="G22" s="3" t="s">
        <v>201</v>
      </c>
    </row>
    <row r="23" spans="1:7" ht="23.45" customHeight="1" x14ac:dyDescent="0.2">
      <c r="A23" s="3" t="s">
        <v>44</v>
      </c>
      <c r="B23" s="69" t="s">
        <v>43</v>
      </c>
      <c r="C23" s="3" t="s">
        <v>12</v>
      </c>
      <c r="D23" s="90"/>
      <c r="E23" s="69" t="s">
        <v>272</v>
      </c>
      <c r="F23" s="3" t="s">
        <v>24</v>
      </c>
      <c r="G23" s="3" t="s">
        <v>273</v>
      </c>
    </row>
    <row r="24" spans="1:7" ht="23.45" customHeight="1" x14ac:dyDescent="0.2">
      <c r="A24" s="3" t="s">
        <v>46</v>
      </c>
      <c r="B24" s="69" t="s">
        <v>45</v>
      </c>
      <c r="C24" s="3" t="s">
        <v>9</v>
      </c>
      <c r="D24" s="90"/>
      <c r="E24" s="71" t="s">
        <v>730</v>
      </c>
      <c r="F24" s="3" t="s">
        <v>643</v>
      </c>
      <c r="G24" s="3" t="s">
        <v>630</v>
      </c>
    </row>
    <row r="25" spans="1:7" ht="23.45" customHeight="1" x14ac:dyDescent="0.2">
      <c r="A25" s="3" t="s">
        <v>48</v>
      </c>
      <c r="B25" s="69" t="s">
        <v>47</v>
      </c>
      <c r="C25" s="3" t="s">
        <v>12</v>
      </c>
      <c r="D25" s="90"/>
      <c r="E25" s="74" t="s">
        <v>938</v>
      </c>
      <c r="F25" s="4" t="s">
        <v>9</v>
      </c>
      <c r="G25" s="3" t="s">
        <v>939</v>
      </c>
    </row>
    <row r="26" spans="1:7" ht="23.45" customHeight="1" x14ac:dyDescent="0.2">
      <c r="A26" s="3" t="s">
        <v>671</v>
      </c>
      <c r="B26" s="71" t="s">
        <v>756</v>
      </c>
      <c r="C26" s="3" t="s">
        <v>705</v>
      </c>
      <c r="D26" s="90"/>
      <c r="E26" s="78" t="s">
        <v>787</v>
      </c>
      <c r="F26" s="3" t="s">
        <v>705</v>
      </c>
      <c r="G26" s="3" t="s">
        <v>702</v>
      </c>
    </row>
    <row r="27" spans="1:7" ht="23.45" customHeight="1" x14ac:dyDescent="0.2">
      <c r="A27" s="3" t="s">
        <v>50</v>
      </c>
      <c r="B27" s="69" t="s">
        <v>49</v>
      </c>
      <c r="C27" s="3" t="s">
        <v>12</v>
      </c>
      <c r="D27" s="90"/>
      <c r="E27" s="71" t="s">
        <v>743</v>
      </c>
      <c r="F27" s="3" t="s">
        <v>669</v>
      </c>
      <c r="G27" s="3" t="s">
        <v>657</v>
      </c>
    </row>
    <row r="28" spans="1:7" ht="23.45" customHeight="1" x14ac:dyDescent="0.2">
      <c r="A28" s="63" t="s">
        <v>52</v>
      </c>
      <c r="B28" s="70" t="s">
        <v>51</v>
      </c>
      <c r="C28" s="63" t="s">
        <v>24</v>
      </c>
      <c r="D28" s="90"/>
      <c r="E28" s="69" t="s">
        <v>156</v>
      </c>
      <c r="F28" s="3" t="s">
        <v>32</v>
      </c>
      <c r="G28" s="3" t="s">
        <v>157</v>
      </c>
    </row>
    <row r="29" spans="1:7" ht="23.45" customHeight="1" x14ac:dyDescent="0.2">
      <c r="A29" s="3" t="s">
        <v>54</v>
      </c>
      <c r="B29" s="69" t="s">
        <v>53</v>
      </c>
      <c r="C29" s="3" t="s">
        <v>24</v>
      </c>
      <c r="D29" s="90"/>
      <c r="E29" s="75" t="s">
        <v>709</v>
      </c>
      <c r="F29" s="65" t="s">
        <v>644</v>
      </c>
      <c r="G29" s="3" t="s">
        <v>648</v>
      </c>
    </row>
    <row r="30" spans="1:7" ht="23.45" customHeight="1" x14ac:dyDescent="0.2">
      <c r="A30" s="3" t="s">
        <v>56</v>
      </c>
      <c r="B30" s="69" t="s">
        <v>55</v>
      </c>
      <c r="C30" s="3" t="s">
        <v>57</v>
      </c>
      <c r="D30" s="90"/>
      <c r="E30" s="69" t="s">
        <v>345</v>
      </c>
      <c r="F30" s="3" t="s">
        <v>32</v>
      </c>
      <c r="G30" s="3" t="s">
        <v>346</v>
      </c>
    </row>
    <row r="31" spans="1:7" ht="23.45" customHeight="1" x14ac:dyDescent="0.2">
      <c r="A31" s="63" t="s">
        <v>672</v>
      </c>
      <c r="B31" s="73" t="s">
        <v>757</v>
      </c>
      <c r="C31" s="63" t="s">
        <v>705</v>
      </c>
      <c r="D31" s="90"/>
      <c r="E31" s="70" t="s">
        <v>234</v>
      </c>
      <c r="F31" s="63" t="s">
        <v>9</v>
      </c>
      <c r="G31" s="63" t="s">
        <v>235</v>
      </c>
    </row>
    <row r="32" spans="1:7" ht="23.45" customHeight="1" x14ac:dyDescent="0.2">
      <c r="A32" s="3" t="s">
        <v>59</v>
      </c>
      <c r="B32" s="69" t="s">
        <v>58</v>
      </c>
      <c r="C32" s="3" t="s">
        <v>24</v>
      </c>
      <c r="D32" s="90"/>
      <c r="E32" s="76" t="s">
        <v>776</v>
      </c>
      <c r="F32" s="63" t="s">
        <v>705</v>
      </c>
      <c r="G32" s="63" t="s">
        <v>691</v>
      </c>
    </row>
    <row r="33" spans="1:7" ht="23.45" customHeight="1" x14ac:dyDescent="0.2">
      <c r="A33" s="3" t="s">
        <v>673</v>
      </c>
      <c r="B33" s="71" t="s">
        <v>758</v>
      </c>
      <c r="C33" s="3" t="s">
        <v>705</v>
      </c>
      <c r="D33" s="90"/>
      <c r="E33" s="74" t="s">
        <v>867</v>
      </c>
      <c r="F33" s="4" t="s">
        <v>9</v>
      </c>
      <c r="G33" s="3" t="s">
        <v>866</v>
      </c>
    </row>
    <row r="34" spans="1:7" ht="23.45" customHeight="1" x14ac:dyDescent="0.2">
      <c r="A34" s="3" t="s">
        <v>61</v>
      </c>
      <c r="B34" s="69" t="s">
        <v>60</v>
      </c>
      <c r="C34" s="3" t="s">
        <v>62</v>
      </c>
      <c r="D34" s="90"/>
      <c r="E34" s="74" t="s">
        <v>326</v>
      </c>
      <c r="F34" s="3" t="s">
        <v>12</v>
      </c>
      <c r="G34" s="3" t="s">
        <v>327</v>
      </c>
    </row>
    <row r="35" spans="1:7" ht="23.45" customHeight="1" x14ac:dyDescent="0.2">
      <c r="A35" s="3" t="s">
        <v>64</v>
      </c>
      <c r="B35" s="69" t="s">
        <v>63</v>
      </c>
      <c r="C35" s="3" t="s">
        <v>24</v>
      </c>
      <c r="D35" s="90"/>
      <c r="E35" s="71" t="s">
        <v>723</v>
      </c>
      <c r="F35" s="3" t="s">
        <v>643</v>
      </c>
      <c r="G35" s="3" t="s">
        <v>623</v>
      </c>
    </row>
    <row r="36" spans="1:7" ht="23.45" customHeight="1" x14ac:dyDescent="0.2">
      <c r="A36" s="3" t="s">
        <v>66</v>
      </c>
      <c r="B36" s="69" t="s">
        <v>65</v>
      </c>
      <c r="C36" s="3" t="s">
        <v>67</v>
      </c>
      <c r="D36" s="90"/>
      <c r="E36" s="71" t="s">
        <v>722</v>
      </c>
      <c r="F36" s="3" t="s">
        <v>643</v>
      </c>
      <c r="G36" s="3" t="s">
        <v>622</v>
      </c>
    </row>
    <row r="37" spans="1:7" ht="23.45" customHeight="1" x14ac:dyDescent="0.2">
      <c r="A37" s="3" t="s">
        <v>69</v>
      </c>
      <c r="B37" s="69" t="s">
        <v>68</v>
      </c>
      <c r="C37" s="3" t="s">
        <v>32</v>
      </c>
      <c r="D37" s="90"/>
      <c r="E37" s="69" t="s">
        <v>423</v>
      </c>
      <c r="F37" s="3" t="s">
        <v>12</v>
      </c>
      <c r="G37" s="3" t="s">
        <v>424</v>
      </c>
    </row>
    <row r="38" spans="1:7" ht="23.45" customHeight="1" x14ac:dyDescent="0.2">
      <c r="A38" s="3" t="s">
        <v>71</v>
      </c>
      <c r="B38" s="74" t="s">
        <v>70</v>
      </c>
      <c r="C38" s="3" t="s">
        <v>67</v>
      </c>
      <c r="D38" s="90"/>
      <c r="E38" s="69" t="s">
        <v>154</v>
      </c>
      <c r="F38" s="3" t="s">
        <v>21</v>
      </c>
      <c r="G38" s="3" t="s">
        <v>155</v>
      </c>
    </row>
    <row r="39" spans="1:7" ht="23.45" customHeight="1" x14ac:dyDescent="0.2">
      <c r="A39" s="3" t="s">
        <v>73</v>
      </c>
      <c r="B39" s="69" t="s">
        <v>72</v>
      </c>
      <c r="C39" s="3" t="s">
        <v>21</v>
      </c>
      <c r="D39" s="90"/>
      <c r="E39" s="74" t="s">
        <v>853</v>
      </c>
      <c r="F39" s="4" t="s">
        <v>12</v>
      </c>
      <c r="G39" s="3" t="s">
        <v>852</v>
      </c>
    </row>
    <row r="40" spans="1:7" ht="23.45" customHeight="1" x14ac:dyDescent="0.2">
      <c r="A40" s="3" t="s">
        <v>618</v>
      </c>
      <c r="B40" s="71" t="s">
        <v>718</v>
      </c>
      <c r="C40" s="3" t="s">
        <v>643</v>
      </c>
      <c r="D40" s="90"/>
      <c r="E40" s="71" t="s">
        <v>631</v>
      </c>
      <c r="F40" s="3" t="s">
        <v>643</v>
      </c>
      <c r="G40" s="3" t="s">
        <v>632</v>
      </c>
    </row>
    <row r="41" spans="1:7" ht="23.45" customHeight="1" x14ac:dyDescent="0.2">
      <c r="A41" s="3" t="s">
        <v>674</v>
      </c>
      <c r="B41" s="71" t="s">
        <v>759</v>
      </c>
      <c r="C41" s="3" t="s">
        <v>705</v>
      </c>
      <c r="D41" s="90"/>
      <c r="E41" s="69" t="s">
        <v>435</v>
      </c>
      <c r="F41" s="3" t="s">
        <v>67</v>
      </c>
      <c r="G41" s="3" t="s">
        <v>436</v>
      </c>
    </row>
    <row r="42" spans="1:7" ht="23.45" customHeight="1" x14ac:dyDescent="0.2">
      <c r="A42" s="3" t="s">
        <v>75</v>
      </c>
      <c r="B42" s="69" t="s">
        <v>74</v>
      </c>
      <c r="C42" s="3" t="s">
        <v>24</v>
      </c>
      <c r="D42" s="90"/>
      <c r="E42" s="74" t="s">
        <v>489</v>
      </c>
      <c r="F42" s="3" t="s">
        <v>32</v>
      </c>
      <c r="G42" s="3" t="s">
        <v>490</v>
      </c>
    </row>
    <row r="43" spans="1:7" ht="23.45" customHeight="1" x14ac:dyDescent="0.2">
      <c r="A43" s="3" t="s">
        <v>77</v>
      </c>
      <c r="B43" s="69" t="s">
        <v>76</v>
      </c>
      <c r="C43" s="3" t="s">
        <v>24</v>
      </c>
      <c r="D43" s="90"/>
      <c r="E43" s="69" t="s">
        <v>216</v>
      </c>
      <c r="F43" s="3" t="s">
        <v>62</v>
      </c>
      <c r="G43" s="3" t="s">
        <v>217</v>
      </c>
    </row>
    <row r="44" spans="1:7" ht="23.45" customHeight="1" x14ac:dyDescent="0.2">
      <c r="A44" s="63" t="s">
        <v>79</v>
      </c>
      <c r="B44" s="70" t="s">
        <v>78</v>
      </c>
      <c r="C44" s="63" t="s">
        <v>24</v>
      </c>
      <c r="D44" s="90"/>
      <c r="E44" s="73" t="s">
        <v>717</v>
      </c>
      <c r="F44" s="63" t="s">
        <v>643</v>
      </c>
      <c r="G44" s="63" t="s">
        <v>617</v>
      </c>
    </row>
    <row r="45" spans="1:7" ht="23.45" customHeight="1" x14ac:dyDescent="0.2">
      <c r="A45" s="3" t="s">
        <v>81</v>
      </c>
      <c r="B45" s="69" t="s">
        <v>80</v>
      </c>
      <c r="C45" s="3" t="s">
        <v>24</v>
      </c>
      <c r="D45" s="90"/>
      <c r="E45" s="73" t="s">
        <v>738</v>
      </c>
      <c r="F45" s="63" t="s">
        <v>643</v>
      </c>
      <c r="G45" s="63" t="s">
        <v>640</v>
      </c>
    </row>
    <row r="46" spans="1:7" ht="23.45" customHeight="1" x14ac:dyDescent="0.2">
      <c r="A46" s="3" t="s">
        <v>656</v>
      </c>
      <c r="B46" s="71" t="s">
        <v>742</v>
      </c>
      <c r="C46" s="3" t="s">
        <v>669</v>
      </c>
      <c r="D46" s="90"/>
      <c r="E46" s="71" t="s">
        <v>773</v>
      </c>
      <c r="F46" s="3" t="s">
        <v>705</v>
      </c>
      <c r="G46" s="3" t="s">
        <v>688</v>
      </c>
    </row>
    <row r="47" spans="1:7" ht="23.45" customHeight="1" x14ac:dyDescent="0.2">
      <c r="A47" s="3" t="s">
        <v>83</v>
      </c>
      <c r="B47" s="69" t="s">
        <v>82</v>
      </c>
      <c r="C47" s="3" t="s">
        <v>67</v>
      </c>
      <c r="D47" s="90"/>
      <c r="E47" s="69" t="s">
        <v>92</v>
      </c>
      <c r="F47" s="3" t="s">
        <v>21</v>
      </c>
      <c r="G47" s="3" t="s">
        <v>93</v>
      </c>
    </row>
    <row r="48" spans="1:7" ht="23.45" customHeight="1" x14ac:dyDescent="0.2">
      <c r="A48" s="3" t="s">
        <v>85</v>
      </c>
      <c r="B48" s="69" t="s">
        <v>84</v>
      </c>
      <c r="C48" s="3" t="s">
        <v>12</v>
      </c>
      <c r="D48" s="90"/>
      <c r="E48" s="74" t="s">
        <v>582</v>
      </c>
      <c r="F48" s="65" t="s">
        <v>9</v>
      </c>
      <c r="G48" s="65" t="s">
        <v>583</v>
      </c>
    </row>
    <row r="49" spans="1:7" ht="23.45" customHeight="1" x14ac:dyDescent="0.2">
      <c r="A49" s="3" t="s">
        <v>87</v>
      </c>
      <c r="B49" s="69" t="s">
        <v>86</v>
      </c>
      <c r="C49" s="3" t="s">
        <v>12</v>
      </c>
      <c r="D49" s="90"/>
      <c r="E49" s="69" t="s">
        <v>41</v>
      </c>
      <c r="F49" s="3" t="s">
        <v>9</v>
      </c>
      <c r="G49" s="3" t="s">
        <v>42</v>
      </c>
    </row>
    <row r="50" spans="1:7" ht="23.45" customHeight="1" x14ac:dyDescent="0.2">
      <c r="A50" s="3" t="s">
        <v>89</v>
      </c>
      <c r="B50" s="69" t="s">
        <v>88</v>
      </c>
      <c r="C50" s="3" t="s">
        <v>57</v>
      </c>
      <c r="D50" s="90"/>
      <c r="E50" s="69" t="s">
        <v>363</v>
      </c>
      <c r="F50" s="3" t="s">
        <v>62</v>
      </c>
      <c r="G50" s="3" t="s">
        <v>364</v>
      </c>
    </row>
    <row r="51" spans="1:7" ht="23.45" customHeight="1" x14ac:dyDescent="0.2">
      <c r="A51" s="3" t="s">
        <v>91</v>
      </c>
      <c r="B51" s="69" t="s">
        <v>90</v>
      </c>
      <c r="C51" s="3" t="s">
        <v>9</v>
      </c>
      <c r="D51" s="90"/>
      <c r="E51" s="79" t="s">
        <v>433</v>
      </c>
      <c r="F51" s="64" t="s">
        <v>62</v>
      </c>
      <c r="G51" s="64" t="s">
        <v>434</v>
      </c>
    </row>
    <row r="52" spans="1:7" ht="23.45" customHeight="1" x14ac:dyDescent="0.2">
      <c r="A52" s="3" t="s">
        <v>675</v>
      </c>
      <c r="B52" s="71" t="s">
        <v>760</v>
      </c>
      <c r="C52" s="3" t="s">
        <v>705</v>
      </c>
      <c r="D52" s="90"/>
      <c r="E52" s="69" t="s">
        <v>184</v>
      </c>
      <c r="F52" s="3" t="s">
        <v>21</v>
      </c>
      <c r="G52" s="3" t="s">
        <v>185</v>
      </c>
    </row>
    <row r="53" spans="1:7" ht="23.45" customHeight="1" x14ac:dyDescent="0.2">
      <c r="A53" s="3" t="s">
        <v>93</v>
      </c>
      <c r="B53" s="69" t="s">
        <v>92</v>
      </c>
      <c r="C53" s="3" t="s">
        <v>21</v>
      </c>
      <c r="D53" s="90"/>
      <c r="E53" s="70" t="s">
        <v>419</v>
      </c>
      <c r="F53" s="63" t="s">
        <v>9</v>
      </c>
      <c r="G53" s="63" t="s">
        <v>420</v>
      </c>
    </row>
    <row r="54" spans="1:7" ht="23.45" customHeight="1" x14ac:dyDescent="0.2">
      <c r="A54" s="3" t="s">
        <v>95</v>
      </c>
      <c r="B54" s="69" t="s">
        <v>94</v>
      </c>
      <c r="C54" s="3" t="s">
        <v>9</v>
      </c>
      <c r="D54" s="90"/>
      <c r="E54" s="70" t="s">
        <v>162</v>
      </c>
      <c r="F54" s="63" t="s">
        <v>57</v>
      </c>
      <c r="G54" s="63" t="s">
        <v>163</v>
      </c>
    </row>
    <row r="55" spans="1:7" ht="23.45" customHeight="1" x14ac:dyDescent="0.2">
      <c r="A55" s="3" t="s">
        <v>619</v>
      </c>
      <c r="B55" s="71" t="s">
        <v>719</v>
      </c>
      <c r="C55" s="3" t="s">
        <v>643</v>
      </c>
      <c r="D55" s="90"/>
      <c r="E55" s="70" t="s">
        <v>457</v>
      </c>
      <c r="F55" s="63" t="s">
        <v>62</v>
      </c>
      <c r="G55" s="63" t="s">
        <v>458</v>
      </c>
    </row>
    <row r="56" spans="1:7" ht="23.45" customHeight="1" x14ac:dyDescent="0.2">
      <c r="A56" s="3" t="s">
        <v>97</v>
      </c>
      <c r="B56" s="69" t="s">
        <v>96</v>
      </c>
      <c r="C56" s="3" t="s">
        <v>62</v>
      </c>
      <c r="D56" s="90"/>
      <c r="E56" s="69" t="s">
        <v>274</v>
      </c>
      <c r="F56" s="3" t="s">
        <v>32</v>
      </c>
      <c r="G56" s="3" t="s">
        <v>275</v>
      </c>
    </row>
    <row r="57" spans="1:7" ht="23.45" customHeight="1" x14ac:dyDescent="0.2">
      <c r="A57" s="3" t="s">
        <v>99</v>
      </c>
      <c r="B57" s="69" t="s">
        <v>98</v>
      </c>
      <c r="C57" s="3" t="s">
        <v>21</v>
      </c>
      <c r="D57" s="90"/>
      <c r="E57" s="69" t="s">
        <v>138</v>
      </c>
      <c r="F57" s="3" t="s">
        <v>57</v>
      </c>
      <c r="G57" s="3" t="s">
        <v>139</v>
      </c>
    </row>
    <row r="58" spans="1:7" ht="23.45" customHeight="1" x14ac:dyDescent="0.2">
      <c r="A58" s="3" t="s">
        <v>101</v>
      </c>
      <c r="B58" s="69" t="s">
        <v>100</v>
      </c>
      <c r="C58" s="3" t="s">
        <v>57</v>
      </c>
      <c r="D58" s="90"/>
      <c r="E58" s="75" t="s">
        <v>710</v>
      </c>
      <c r="F58" s="65" t="s">
        <v>644</v>
      </c>
      <c r="G58" s="3" t="s">
        <v>649</v>
      </c>
    </row>
    <row r="59" spans="1:7" ht="23.45" customHeight="1" x14ac:dyDescent="0.2">
      <c r="A59" s="63" t="s">
        <v>103</v>
      </c>
      <c r="B59" s="70" t="s">
        <v>102</v>
      </c>
      <c r="C59" s="63" t="s">
        <v>67</v>
      </c>
      <c r="D59" s="90"/>
      <c r="E59" s="70" t="s">
        <v>238</v>
      </c>
      <c r="F59" s="63" t="s">
        <v>62</v>
      </c>
      <c r="G59" s="63" t="s">
        <v>239</v>
      </c>
    </row>
    <row r="60" spans="1:7" ht="23.45" customHeight="1" x14ac:dyDescent="0.2">
      <c r="A60" s="3" t="s">
        <v>105</v>
      </c>
      <c r="B60" s="69" t="s">
        <v>104</v>
      </c>
      <c r="C60" s="3" t="s">
        <v>9</v>
      </c>
      <c r="D60" s="90"/>
      <c r="E60" s="73" t="s">
        <v>757</v>
      </c>
      <c r="F60" s="63" t="s">
        <v>705</v>
      </c>
      <c r="G60" s="63" t="s">
        <v>672</v>
      </c>
    </row>
    <row r="61" spans="1:7" ht="23.45" customHeight="1" x14ac:dyDescent="0.2">
      <c r="A61" s="3" t="s">
        <v>107</v>
      </c>
      <c r="B61" s="69" t="s">
        <v>106</v>
      </c>
      <c r="C61" s="3" t="s">
        <v>67</v>
      </c>
      <c r="D61" s="90"/>
      <c r="E61" s="70" t="s">
        <v>332</v>
      </c>
      <c r="F61" s="63" t="s">
        <v>24</v>
      </c>
      <c r="G61" s="63" t="s">
        <v>333</v>
      </c>
    </row>
    <row r="62" spans="1:7" ht="23.45" customHeight="1" x14ac:dyDescent="0.2">
      <c r="A62" s="3" t="s">
        <v>109</v>
      </c>
      <c r="B62" s="69" t="s">
        <v>108</v>
      </c>
      <c r="C62" s="3" t="s">
        <v>24</v>
      </c>
      <c r="D62" s="90"/>
      <c r="E62" s="69" t="s">
        <v>90</v>
      </c>
      <c r="F62" s="3" t="s">
        <v>9</v>
      </c>
      <c r="G62" s="3" t="s">
        <v>91</v>
      </c>
    </row>
    <row r="63" spans="1:7" ht="23.45" customHeight="1" x14ac:dyDescent="0.2">
      <c r="A63" s="63" t="s">
        <v>620</v>
      </c>
      <c r="B63" s="73" t="s">
        <v>720</v>
      </c>
      <c r="C63" s="63" t="s">
        <v>643</v>
      </c>
      <c r="D63" s="90"/>
      <c r="E63" s="71" t="s">
        <v>727</v>
      </c>
      <c r="F63" s="3" t="s">
        <v>643</v>
      </c>
      <c r="G63" s="3" t="s">
        <v>627</v>
      </c>
    </row>
    <row r="64" spans="1:7" ht="23.45" customHeight="1" x14ac:dyDescent="0.2">
      <c r="A64" s="3" t="s">
        <v>111</v>
      </c>
      <c r="B64" s="69" t="s">
        <v>110</v>
      </c>
      <c r="C64" s="3" t="s">
        <v>57</v>
      </c>
      <c r="D64" s="90"/>
      <c r="E64" s="69" t="s">
        <v>204</v>
      </c>
      <c r="F64" s="3" t="s">
        <v>21</v>
      </c>
      <c r="G64" s="3" t="s">
        <v>205</v>
      </c>
    </row>
    <row r="65" spans="1:7" ht="23.45" customHeight="1" x14ac:dyDescent="0.2">
      <c r="A65" s="3" t="s">
        <v>113</v>
      </c>
      <c r="B65" s="69" t="s">
        <v>112</v>
      </c>
      <c r="C65" s="3" t="s">
        <v>24</v>
      </c>
      <c r="D65" s="90"/>
      <c r="E65" s="70" t="s">
        <v>230</v>
      </c>
      <c r="F65" s="63" t="s">
        <v>24</v>
      </c>
      <c r="G65" s="63" t="s">
        <v>231</v>
      </c>
    </row>
    <row r="66" spans="1:7" ht="23.45" customHeight="1" x14ac:dyDescent="0.2">
      <c r="A66" s="3" t="s">
        <v>115</v>
      </c>
      <c r="B66" s="69" t="s">
        <v>114</v>
      </c>
      <c r="C66" s="3" t="s">
        <v>24</v>
      </c>
      <c r="D66" s="90"/>
      <c r="E66" s="69" t="s">
        <v>190</v>
      </c>
      <c r="F66" s="3" t="s">
        <v>62</v>
      </c>
      <c r="G66" s="3" t="s">
        <v>191</v>
      </c>
    </row>
    <row r="67" spans="1:7" ht="23.45" customHeight="1" x14ac:dyDescent="0.2">
      <c r="A67" s="3" t="s">
        <v>117</v>
      </c>
      <c r="B67" s="69" t="s">
        <v>116</v>
      </c>
      <c r="C67" s="3" t="s">
        <v>21</v>
      </c>
      <c r="D67" s="90"/>
      <c r="E67" s="74" t="s">
        <v>851</v>
      </c>
      <c r="F67" s="4" t="s">
        <v>12</v>
      </c>
      <c r="G67" s="3" t="s">
        <v>850</v>
      </c>
    </row>
    <row r="68" spans="1:7" ht="23.45" customHeight="1" x14ac:dyDescent="0.2">
      <c r="A68" s="3" t="s">
        <v>621</v>
      </c>
      <c r="B68" s="71" t="s">
        <v>721</v>
      </c>
      <c r="C68" s="3" t="s">
        <v>643</v>
      </c>
      <c r="D68" s="90"/>
      <c r="E68" s="78" t="s">
        <v>780</v>
      </c>
      <c r="F68" s="3" t="s">
        <v>705</v>
      </c>
      <c r="G68" s="3" t="s">
        <v>695</v>
      </c>
    </row>
    <row r="69" spans="1:7" ht="23.45" customHeight="1" x14ac:dyDescent="0.2">
      <c r="A69" s="3" t="s">
        <v>119</v>
      </c>
      <c r="B69" s="69" t="s">
        <v>118</v>
      </c>
      <c r="C69" s="3" t="s">
        <v>21</v>
      </c>
      <c r="D69" s="90"/>
      <c r="E69" s="74" t="s">
        <v>806</v>
      </c>
      <c r="F69" s="65" t="s">
        <v>24</v>
      </c>
      <c r="G69" s="84" t="s">
        <v>807</v>
      </c>
    </row>
    <row r="70" spans="1:7" ht="23.45" customHeight="1" x14ac:dyDescent="0.2">
      <c r="A70" s="63" t="s">
        <v>121</v>
      </c>
      <c r="B70" s="70" t="s">
        <v>120</v>
      </c>
      <c r="C70" s="63" t="s">
        <v>24</v>
      </c>
      <c r="D70" s="90"/>
      <c r="E70" s="73" t="s">
        <v>732</v>
      </c>
      <c r="F70" s="63" t="s">
        <v>643</v>
      </c>
      <c r="G70" s="63" t="s">
        <v>634</v>
      </c>
    </row>
    <row r="71" spans="1:7" ht="23.45" customHeight="1" x14ac:dyDescent="0.2">
      <c r="A71" s="3" t="s">
        <v>123</v>
      </c>
      <c r="B71" s="74" t="s">
        <v>122</v>
      </c>
      <c r="C71" s="3" t="s">
        <v>21</v>
      </c>
      <c r="D71" s="90"/>
      <c r="E71" s="75" t="s">
        <v>707</v>
      </c>
      <c r="F71" s="65" t="s">
        <v>644</v>
      </c>
      <c r="G71" s="3" t="s">
        <v>646</v>
      </c>
    </row>
    <row r="72" spans="1:7" ht="23.45" customHeight="1" x14ac:dyDescent="0.2">
      <c r="A72" s="3" t="s">
        <v>125</v>
      </c>
      <c r="B72" s="69" t="s">
        <v>124</v>
      </c>
      <c r="C72" s="3" t="s">
        <v>57</v>
      </c>
      <c r="D72" s="90"/>
      <c r="E72" s="69" t="s">
        <v>379</v>
      </c>
      <c r="F72" s="3" t="s">
        <v>12</v>
      </c>
      <c r="G72" s="3" t="s">
        <v>380</v>
      </c>
    </row>
    <row r="73" spans="1:7" ht="23.45" customHeight="1" x14ac:dyDescent="0.2">
      <c r="A73" s="63" t="s">
        <v>127</v>
      </c>
      <c r="B73" s="70" t="s">
        <v>126</v>
      </c>
      <c r="C73" s="63" t="s">
        <v>24</v>
      </c>
      <c r="D73" s="90"/>
      <c r="E73" s="80" t="s">
        <v>517</v>
      </c>
      <c r="F73" s="66" t="s">
        <v>57</v>
      </c>
      <c r="G73" s="66" t="s">
        <v>518</v>
      </c>
    </row>
    <row r="74" spans="1:7" ht="23.45" customHeight="1" x14ac:dyDescent="0.2">
      <c r="A74" s="3" t="s">
        <v>129</v>
      </c>
      <c r="B74" s="69" t="s">
        <v>128</v>
      </c>
      <c r="C74" s="3" t="s">
        <v>67</v>
      </c>
      <c r="D74" s="90"/>
      <c r="E74" s="71" t="s">
        <v>763</v>
      </c>
      <c r="F74" s="3" t="s">
        <v>705</v>
      </c>
      <c r="G74" s="3" t="s">
        <v>678</v>
      </c>
    </row>
    <row r="75" spans="1:7" ht="23.45" customHeight="1" x14ac:dyDescent="0.2">
      <c r="A75" s="3" t="s">
        <v>131</v>
      </c>
      <c r="B75" s="69" t="s">
        <v>130</v>
      </c>
      <c r="C75" s="3" t="s">
        <v>12</v>
      </c>
      <c r="D75" s="90"/>
      <c r="E75" s="69" t="s">
        <v>473</v>
      </c>
      <c r="F75" s="3" t="s">
        <v>9</v>
      </c>
      <c r="G75" s="3" t="s">
        <v>474</v>
      </c>
    </row>
    <row r="76" spans="1:7" ht="23.45" customHeight="1" x14ac:dyDescent="0.2">
      <c r="A76" s="3" t="s">
        <v>133</v>
      </c>
      <c r="B76" s="69" t="s">
        <v>132</v>
      </c>
      <c r="C76" s="3" t="s">
        <v>57</v>
      </c>
      <c r="D76" s="90"/>
      <c r="E76" s="69" t="s">
        <v>467</v>
      </c>
      <c r="F76" s="3" t="s">
        <v>9</v>
      </c>
      <c r="G76" s="3" t="s">
        <v>468</v>
      </c>
    </row>
    <row r="77" spans="1:7" ht="23.45" customHeight="1" x14ac:dyDescent="0.2">
      <c r="A77" s="3" t="s">
        <v>135</v>
      </c>
      <c r="B77" s="74" t="s">
        <v>134</v>
      </c>
      <c r="C77" s="3" t="s">
        <v>12</v>
      </c>
      <c r="D77" s="90"/>
      <c r="E77" s="69" t="s">
        <v>554</v>
      </c>
      <c r="F77" s="4" t="s">
        <v>24</v>
      </c>
      <c r="G77" s="3" t="s">
        <v>555</v>
      </c>
    </row>
    <row r="78" spans="1:7" ht="23.45" customHeight="1" x14ac:dyDescent="0.2">
      <c r="A78" s="63" t="s">
        <v>676</v>
      </c>
      <c r="B78" s="73" t="s">
        <v>761</v>
      </c>
      <c r="C78" s="63" t="s">
        <v>705</v>
      </c>
      <c r="D78" s="90"/>
      <c r="E78" s="69" t="s">
        <v>431</v>
      </c>
      <c r="F78" s="3" t="s">
        <v>9</v>
      </c>
      <c r="G78" s="3" t="s">
        <v>432</v>
      </c>
    </row>
    <row r="79" spans="1:7" ht="23.45" customHeight="1" x14ac:dyDescent="0.2">
      <c r="A79" s="3" t="s">
        <v>137</v>
      </c>
      <c r="B79" s="69" t="s">
        <v>136</v>
      </c>
      <c r="C79" s="3" t="s">
        <v>24</v>
      </c>
      <c r="D79" s="90"/>
      <c r="E79" s="70" t="s">
        <v>120</v>
      </c>
      <c r="F79" s="63" t="s">
        <v>24</v>
      </c>
      <c r="G79" s="63" t="s">
        <v>121</v>
      </c>
    </row>
    <row r="80" spans="1:7" ht="23.45" customHeight="1" x14ac:dyDescent="0.2">
      <c r="A80" s="3" t="s">
        <v>139</v>
      </c>
      <c r="B80" s="69" t="s">
        <v>138</v>
      </c>
      <c r="C80" s="3" t="s">
        <v>57</v>
      </c>
      <c r="D80" s="90"/>
      <c r="E80" s="70" t="s">
        <v>347</v>
      </c>
      <c r="F80" s="63" t="s">
        <v>24</v>
      </c>
      <c r="G80" s="63" t="s">
        <v>348</v>
      </c>
    </row>
    <row r="81" spans="1:7" ht="23.45" customHeight="1" x14ac:dyDescent="0.2">
      <c r="A81" s="3" t="s">
        <v>141</v>
      </c>
      <c r="B81" s="69" t="s">
        <v>140</v>
      </c>
      <c r="C81" s="3" t="s">
        <v>32</v>
      </c>
      <c r="D81" s="90"/>
      <c r="E81" s="71" t="s">
        <v>751</v>
      </c>
      <c r="F81" s="3" t="s">
        <v>669</v>
      </c>
      <c r="G81" s="3" t="s">
        <v>665</v>
      </c>
    </row>
    <row r="82" spans="1:7" ht="23.45" customHeight="1" x14ac:dyDescent="0.2">
      <c r="A82" s="3" t="s">
        <v>677</v>
      </c>
      <c r="B82" s="71" t="s">
        <v>762</v>
      </c>
      <c r="C82" s="3" t="s">
        <v>705</v>
      </c>
      <c r="D82" s="90"/>
      <c r="E82" s="69" t="s">
        <v>330</v>
      </c>
      <c r="F82" s="3" t="s">
        <v>21</v>
      </c>
      <c r="G82" s="3" t="s">
        <v>331</v>
      </c>
    </row>
    <row r="83" spans="1:7" ht="23.45" customHeight="1" x14ac:dyDescent="0.2">
      <c r="A83" s="3" t="s">
        <v>646</v>
      </c>
      <c r="B83" s="75" t="s">
        <v>707</v>
      </c>
      <c r="C83" s="65" t="s">
        <v>644</v>
      </c>
      <c r="D83" s="91"/>
      <c r="E83" s="70" t="s">
        <v>790</v>
      </c>
      <c r="F83" s="66" t="s">
        <v>67</v>
      </c>
      <c r="G83" s="63" t="s">
        <v>791</v>
      </c>
    </row>
    <row r="84" spans="1:7" ht="23.45" customHeight="1" x14ac:dyDescent="0.2">
      <c r="A84" s="3" t="s">
        <v>143</v>
      </c>
      <c r="B84" s="69" t="s">
        <v>142</v>
      </c>
      <c r="C84" s="3" t="s">
        <v>12</v>
      </c>
      <c r="D84" s="90"/>
      <c r="E84" s="69" t="s">
        <v>385</v>
      </c>
      <c r="F84" s="3" t="s">
        <v>32</v>
      </c>
      <c r="G84" s="3" t="s">
        <v>386</v>
      </c>
    </row>
    <row r="85" spans="1:7" ht="23.45" customHeight="1" x14ac:dyDescent="0.2">
      <c r="A85" s="3" t="s">
        <v>145</v>
      </c>
      <c r="B85" s="69" t="s">
        <v>144</v>
      </c>
      <c r="C85" s="3" t="s">
        <v>24</v>
      </c>
      <c r="D85" s="90"/>
      <c r="E85" s="79" t="s">
        <v>933</v>
      </c>
      <c r="F85" s="64" t="s">
        <v>32</v>
      </c>
      <c r="G85" s="64" t="s">
        <v>934</v>
      </c>
    </row>
    <row r="86" spans="1:7" ht="23.45" customHeight="1" x14ac:dyDescent="0.2">
      <c r="A86" s="3" t="s">
        <v>147</v>
      </c>
      <c r="B86" s="69" t="s">
        <v>146</v>
      </c>
      <c r="C86" s="3" t="s">
        <v>24</v>
      </c>
      <c r="D86" s="90"/>
      <c r="E86" s="69" t="s">
        <v>228</v>
      </c>
      <c r="F86" s="3" t="s">
        <v>9</v>
      </c>
      <c r="G86" s="3" t="s">
        <v>229</v>
      </c>
    </row>
    <row r="87" spans="1:7" ht="23.45" customHeight="1" x14ac:dyDescent="0.2">
      <c r="A87" s="3" t="s">
        <v>647</v>
      </c>
      <c r="B87" s="75" t="s">
        <v>708</v>
      </c>
      <c r="C87" s="65" t="s">
        <v>644</v>
      </c>
      <c r="D87" s="91"/>
      <c r="E87" s="74" t="s">
        <v>612</v>
      </c>
      <c r="F87" s="65" t="s">
        <v>9</v>
      </c>
      <c r="G87" s="65" t="s">
        <v>613</v>
      </c>
    </row>
    <row r="88" spans="1:7" ht="23.45" customHeight="1" x14ac:dyDescent="0.2">
      <c r="A88" s="3" t="s">
        <v>678</v>
      </c>
      <c r="B88" s="71" t="s">
        <v>763</v>
      </c>
      <c r="C88" s="3" t="s">
        <v>705</v>
      </c>
      <c r="D88" s="90"/>
      <c r="E88" s="69" t="s">
        <v>308</v>
      </c>
      <c r="F88" s="3" t="s">
        <v>9</v>
      </c>
      <c r="G88" s="3" t="s">
        <v>309</v>
      </c>
    </row>
    <row r="89" spans="1:7" ht="23.45" customHeight="1" x14ac:dyDescent="0.2">
      <c r="A89" s="3" t="s">
        <v>149</v>
      </c>
      <c r="B89" s="69" t="s">
        <v>148</v>
      </c>
      <c r="C89" s="3" t="s">
        <v>9</v>
      </c>
      <c r="D89" s="90"/>
      <c r="E89" s="71" t="s">
        <v>756</v>
      </c>
      <c r="F89" s="3" t="s">
        <v>705</v>
      </c>
      <c r="G89" s="3" t="s">
        <v>671</v>
      </c>
    </row>
    <row r="90" spans="1:7" ht="23.45" customHeight="1" x14ac:dyDescent="0.2">
      <c r="A90" s="3" t="s">
        <v>622</v>
      </c>
      <c r="B90" s="71" t="s">
        <v>722</v>
      </c>
      <c r="C90" s="3" t="s">
        <v>643</v>
      </c>
      <c r="D90" s="90"/>
      <c r="E90" s="69" t="s">
        <v>22</v>
      </c>
      <c r="F90" s="3" t="s">
        <v>24</v>
      </c>
      <c r="G90" s="3" t="s">
        <v>23</v>
      </c>
    </row>
    <row r="91" spans="1:7" ht="23.45" customHeight="1" x14ac:dyDescent="0.2">
      <c r="A91" s="63" t="s">
        <v>679</v>
      </c>
      <c r="B91" s="76" t="s">
        <v>764</v>
      </c>
      <c r="C91" s="63" t="s">
        <v>705</v>
      </c>
      <c r="D91" s="90"/>
      <c r="E91" s="70" t="s">
        <v>260</v>
      </c>
      <c r="F91" s="63" t="s">
        <v>67</v>
      </c>
      <c r="G91" s="63" t="s">
        <v>261</v>
      </c>
    </row>
    <row r="92" spans="1:7" ht="23.45" customHeight="1" x14ac:dyDescent="0.2">
      <c r="A92" s="3" t="s">
        <v>151</v>
      </c>
      <c r="B92" s="69" t="s">
        <v>150</v>
      </c>
      <c r="C92" s="3" t="s">
        <v>24</v>
      </c>
      <c r="D92" s="90"/>
      <c r="E92" s="69" t="s">
        <v>248</v>
      </c>
      <c r="F92" s="3" t="s">
        <v>24</v>
      </c>
      <c r="G92" s="3" t="s">
        <v>249</v>
      </c>
    </row>
    <row r="93" spans="1:7" ht="23.45" customHeight="1" x14ac:dyDescent="0.2">
      <c r="A93" s="3" t="s">
        <v>153</v>
      </c>
      <c r="B93" s="69" t="s">
        <v>152</v>
      </c>
      <c r="C93" s="3" t="s">
        <v>24</v>
      </c>
      <c r="D93" s="90"/>
      <c r="E93" s="69" t="s">
        <v>60</v>
      </c>
      <c r="F93" s="3" t="s">
        <v>62</v>
      </c>
      <c r="G93" s="3" t="s">
        <v>61</v>
      </c>
    </row>
    <row r="94" spans="1:7" ht="23.45" customHeight="1" x14ac:dyDescent="0.2">
      <c r="A94" s="3" t="s">
        <v>155</v>
      </c>
      <c r="B94" s="69" t="s">
        <v>154</v>
      </c>
      <c r="C94" s="3" t="s">
        <v>21</v>
      </c>
      <c r="D94" s="90"/>
      <c r="E94" s="70" t="s">
        <v>304</v>
      </c>
      <c r="F94" s="63" t="s">
        <v>24</v>
      </c>
      <c r="G94" s="63" t="s">
        <v>305</v>
      </c>
    </row>
    <row r="95" spans="1:7" ht="23.45" customHeight="1" x14ac:dyDescent="0.2">
      <c r="A95" s="3" t="s">
        <v>157</v>
      </c>
      <c r="B95" s="69" t="s">
        <v>156</v>
      </c>
      <c r="C95" s="3" t="s">
        <v>32</v>
      </c>
      <c r="D95" s="90"/>
      <c r="E95" s="69" t="s">
        <v>68</v>
      </c>
      <c r="F95" s="3" t="s">
        <v>32</v>
      </c>
      <c r="G95" s="3" t="s">
        <v>69</v>
      </c>
    </row>
    <row r="96" spans="1:7" ht="23.45" customHeight="1" x14ac:dyDescent="0.2">
      <c r="A96" s="63" t="s">
        <v>159</v>
      </c>
      <c r="B96" s="70" t="s">
        <v>158</v>
      </c>
      <c r="C96" s="63" t="s">
        <v>12</v>
      </c>
      <c r="D96" s="90"/>
      <c r="E96" s="74" t="s">
        <v>873</v>
      </c>
      <c r="F96" s="4" t="s">
        <v>57</v>
      </c>
      <c r="G96" s="3" t="s">
        <v>872</v>
      </c>
    </row>
    <row r="97" spans="1:7" ht="23.45" customHeight="1" x14ac:dyDescent="0.2">
      <c r="A97" s="3" t="s">
        <v>161</v>
      </c>
      <c r="B97" s="69" t="s">
        <v>160</v>
      </c>
      <c r="C97" s="3" t="s">
        <v>57</v>
      </c>
      <c r="D97" s="90"/>
      <c r="E97" s="69" t="s">
        <v>53</v>
      </c>
      <c r="F97" s="3" t="s">
        <v>24</v>
      </c>
      <c r="G97" s="3" t="s">
        <v>54</v>
      </c>
    </row>
    <row r="98" spans="1:7" ht="23.45" customHeight="1" x14ac:dyDescent="0.2">
      <c r="A98" s="63" t="s">
        <v>163</v>
      </c>
      <c r="B98" s="70" t="s">
        <v>162</v>
      </c>
      <c r="C98" s="63" t="s">
        <v>57</v>
      </c>
      <c r="D98" s="90"/>
      <c r="E98" s="71" t="s">
        <v>733</v>
      </c>
      <c r="F98" s="3" t="s">
        <v>643</v>
      </c>
      <c r="G98" s="3" t="s">
        <v>635</v>
      </c>
    </row>
    <row r="99" spans="1:7" ht="23.45" customHeight="1" x14ac:dyDescent="0.2">
      <c r="A99" s="63" t="s">
        <v>680</v>
      </c>
      <c r="B99" s="73" t="s">
        <v>765</v>
      </c>
      <c r="C99" s="63" t="s">
        <v>705</v>
      </c>
      <c r="D99" s="90"/>
      <c r="E99" s="77" t="s">
        <v>739</v>
      </c>
      <c r="F99" s="3" t="s">
        <v>643</v>
      </c>
      <c r="G99" s="3" t="s">
        <v>641</v>
      </c>
    </row>
    <row r="100" spans="1:7" ht="23.45" customHeight="1" x14ac:dyDescent="0.2">
      <c r="A100" s="63" t="s">
        <v>165</v>
      </c>
      <c r="B100" s="70" t="s">
        <v>164</v>
      </c>
      <c r="C100" s="63" t="s">
        <v>24</v>
      </c>
      <c r="D100" s="90"/>
      <c r="E100" s="71" t="s">
        <v>748</v>
      </c>
      <c r="F100" s="3" t="s">
        <v>669</v>
      </c>
      <c r="G100" s="3" t="s">
        <v>662</v>
      </c>
    </row>
    <row r="101" spans="1:7" ht="23.45" customHeight="1" x14ac:dyDescent="0.2">
      <c r="A101" s="3" t="s">
        <v>623</v>
      </c>
      <c r="B101" s="71" t="s">
        <v>723</v>
      </c>
      <c r="C101" s="3" t="s">
        <v>643</v>
      </c>
      <c r="D101" s="90"/>
      <c r="E101" s="76" t="s">
        <v>779</v>
      </c>
      <c r="F101" s="63" t="s">
        <v>705</v>
      </c>
      <c r="G101" s="63" t="s">
        <v>694</v>
      </c>
    </row>
    <row r="102" spans="1:7" ht="23.45" customHeight="1" x14ac:dyDescent="0.2">
      <c r="A102" s="3" t="s">
        <v>167</v>
      </c>
      <c r="B102" s="69" t="s">
        <v>166</v>
      </c>
      <c r="C102" s="3" t="s">
        <v>9</v>
      </c>
      <c r="D102" s="90"/>
      <c r="E102" s="71" t="s">
        <v>745</v>
      </c>
      <c r="F102" s="3" t="s">
        <v>669</v>
      </c>
      <c r="G102" s="3" t="s">
        <v>659</v>
      </c>
    </row>
    <row r="103" spans="1:7" ht="23.45" customHeight="1" x14ac:dyDescent="0.2">
      <c r="A103" s="3" t="s">
        <v>169</v>
      </c>
      <c r="B103" s="69" t="s">
        <v>168</v>
      </c>
      <c r="C103" s="3" t="s">
        <v>24</v>
      </c>
      <c r="D103" s="90"/>
      <c r="E103" s="78" t="s">
        <v>750</v>
      </c>
      <c r="F103" s="3" t="s">
        <v>669</v>
      </c>
      <c r="G103" s="3" t="s">
        <v>664</v>
      </c>
    </row>
    <row r="104" spans="1:7" ht="23.45" customHeight="1" x14ac:dyDescent="0.2">
      <c r="A104" s="3" t="s">
        <v>171</v>
      </c>
      <c r="B104" s="69" t="s">
        <v>170</v>
      </c>
      <c r="C104" s="3" t="s">
        <v>62</v>
      </c>
      <c r="D104" s="90"/>
      <c r="E104" s="78" t="s">
        <v>781</v>
      </c>
      <c r="F104" s="3" t="s">
        <v>705</v>
      </c>
      <c r="G104" s="3" t="s">
        <v>696</v>
      </c>
    </row>
    <row r="105" spans="1:7" ht="23.45" customHeight="1" x14ac:dyDescent="0.2">
      <c r="A105" s="3" t="s">
        <v>657</v>
      </c>
      <c r="B105" s="71" t="s">
        <v>743</v>
      </c>
      <c r="C105" s="3" t="s">
        <v>669</v>
      </c>
      <c r="D105" s="90"/>
      <c r="E105" s="69" t="s">
        <v>252</v>
      </c>
      <c r="F105" s="3" t="s">
        <v>12</v>
      </c>
      <c r="G105" s="3" t="s">
        <v>253</v>
      </c>
    </row>
    <row r="106" spans="1:7" ht="23.45" customHeight="1" x14ac:dyDescent="0.2">
      <c r="A106" s="3" t="s">
        <v>173</v>
      </c>
      <c r="B106" s="69" t="s">
        <v>172</v>
      </c>
      <c r="C106" s="3" t="s">
        <v>21</v>
      </c>
      <c r="D106" s="90"/>
      <c r="E106" s="70" t="s">
        <v>578</v>
      </c>
      <c r="F106" s="83" t="s">
        <v>24</v>
      </c>
      <c r="G106" s="83" t="s">
        <v>579</v>
      </c>
    </row>
    <row r="107" spans="1:7" ht="23.45" customHeight="1" x14ac:dyDescent="0.2">
      <c r="A107" s="3" t="s">
        <v>175</v>
      </c>
      <c r="B107" s="69" t="s">
        <v>174</v>
      </c>
      <c r="C107" s="3" t="s">
        <v>24</v>
      </c>
      <c r="D107" s="90"/>
      <c r="E107" s="70" t="s">
        <v>37</v>
      </c>
      <c r="F107" s="63" t="s">
        <v>24</v>
      </c>
      <c r="G107" s="63" t="s">
        <v>38</v>
      </c>
    </row>
    <row r="108" spans="1:7" ht="23.45" customHeight="1" x14ac:dyDescent="0.2">
      <c r="A108" s="3" t="s">
        <v>177</v>
      </c>
      <c r="B108" s="69" t="s">
        <v>176</v>
      </c>
      <c r="C108" s="3" t="s">
        <v>67</v>
      </c>
      <c r="D108" s="90"/>
      <c r="E108" s="69" t="s">
        <v>465</v>
      </c>
      <c r="F108" s="3" t="s">
        <v>62</v>
      </c>
      <c r="G108" s="3" t="s">
        <v>466</v>
      </c>
    </row>
    <row r="109" spans="1:7" ht="23.45" customHeight="1" x14ac:dyDescent="0.2">
      <c r="A109" s="3" t="s">
        <v>179</v>
      </c>
      <c r="B109" s="69" t="s">
        <v>178</v>
      </c>
      <c r="C109" s="3" t="s">
        <v>24</v>
      </c>
      <c r="D109" s="90"/>
      <c r="E109" s="74" t="s">
        <v>600</v>
      </c>
      <c r="F109" s="65" t="s">
        <v>9</v>
      </c>
      <c r="G109" s="65" t="s">
        <v>601</v>
      </c>
    </row>
    <row r="110" spans="1:7" ht="23.45" customHeight="1" x14ac:dyDescent="0.2">
      <c r="A110" s="63" t="s">
        <v>181</v>
      </c>
      <c r="B110" s="70" t="s">
        <v>180</v>
      </c>
      <c r="C110" s="63" t="s">
        <v>12</v>
      </c>
      <c r="D110" s="90"/>
      <c r="E110" s="69" t="s">
        <v>475</v>
      </c>
      <c r="F110" s="3" t="s">
        <v>9</v>
      </c>
      <c r="G110" s="3" t="s">
        <v>476</v>
      </c>
    </row>
    <row r="111" spans="1:7" ht="23.45" customHeight="1" x14ac:dyDescent="0.2">
      <c r="A111" s="3" t="s">
        <v>183</v>
      </c>
      <c r="B111" s="69" t="s">
        <v>182</v>
      </c>
      <c r="C111" s="3" t="s">
        <v>21</v>
      </c>
      <c r="D111" s="90"/>
      <c r="E111" s="69" t="s">
        <v>226</v>
      </c>
      <c r="F111" s="3" t="s">
        <v>12</v>
      </c>
      <c r="G111" s="3" t="s">
        <v>227</v>
      </c>
    </row>
    <row r="112" spans="1:7" ht="23.45" customHeight="1" x14ac:dyDescent="0.2">
      <c r="A112" s="3" t="s">
        <v>185</v>
      </c>
      <c r="B112" s="69" t="s">
        <v>184</v>
      </c>
      <c r="C112" s="3" t="s">
        <v>21</v>
      </c>
      <c r="D112" s="90"/>
      <c r="E112" s="74" t="s">
        <v>840</v>
      </c>
      <c r="F112" s="4" t="s">
        <v>24</v>
      </c>
      <c r="G112" s="3" t="s">
        <v>825</v>
      </c>
    </row>
    <row r="113" spans="1:7" ht="23.45" customHeight="1" x14ac:dyDescent="0.2">
      <c r="A113" s="3" t="s">
        <v>681</v>
      </c>
      <c r="B113" s="71" t="s">
        <v>766</v>
      </c>
      <c r="C113" s="3" t="s">
        <v>705</v>
      </c>
      <c r="D113" s="90"/>
      <c r="E113" s="71" t="s">
        <v>778</v>
      </c>
      <c r="F113" s="3" t="s">
        <v>705</v>
      </c>
      <c r="G113" s="3" t="s">
        <v>693</v>
      </c>
    </row>
    <row r="114" spans="1:7" ht="23.45" customHeight="1" x14ac:dyDescent="0.2">
      <c r="A114" s="3" t="s">
        <v>187</v>
      </c>
      <c r="B114" s="74" t="s">
        <v>186</v>
      </c>
      <c r="C114" s="3" t="s">
        <v>24</v>
      </c>
      <c r="D114" s="90"/>
      <c r="E114" s="69" t="s">
        <v>168</v>
      </c>
      <c r="F114" s="3" t="s">
        <v>24</v>
      </c>
      <c r="G114" s="3" t="s">
        <v>169</v>
      </c>
    </row>
    <row r="115" spans="1:7" ht="23.45" customHeight="1" x14ac:dyDescent="0.2">
      <c r="A115" s="3" t="s">
        <v>189</v>
      </c>
      <c r="B115" s="69" t="s">
        <v>188</v>
      </c>
      <c r="C115" s="3" t="s">
        <v>62</v>
      </c>
      <c r="D115" s="90"/>
      <c r="E115" s="74" t="s">
        <v>829</v>
      </c>
      <c r="F115" s="4" t="s">
        <v>62</v>
      </c>
      <c r="G115" s="3" t="s">
        <v>828</v>
      </c>
    </row>
    <row r="116" spans="1:7" ht="23.45" customHeight="1" x14ac:dyDescent="0.2">
      <c r="A116" s="3" t="s">
        <v>191</v>
      </c>
      <c r="B116" s="69" t="s">
        <v>190</v>
      </c>
      <c r="C116" s="3" t="s">
        <v>62</v>
      </c>
      <c r="D116" s="90"/>
      <c r="E116" s="69" t="s">
        <v>58</v>
      </c>
      <c r="F116" s="3" t="s">
        <v>24</v>
      </c>
      <c r="G116" s="3" t="s">
        <v>59</v>
      </c>
    </row>
    <row r="117" spans="1:7" ht="23.45" customHeight="1" x14ac:dyDescent="0.2">
      <c r="A117" s="3" t="s">
        <v>193</v>
      </c>
      <c r="B117" s="69" t="s">
        <v>192</v>
      </c>
      <c r="C117" s="3" t="s">
        <v>32</v>
      </c>
      <c r="D117" s="90"/>
      <c r="E117" s="69" t="s">
        <v>198</v>
      </c>
      <c r="F117" s="3" t="s">
        <v>57</v>
      </c>
      <c r="G117" s="3" t="s">
        <v>199</v>
      </c>
    </row>
    <row r="118" spans="1:7" ht="23.45" customHeight="1" x14ac:dyDescent="0.2">
      <c r="A118" s="3" t="s">
        <v>682</v>
      </c>
      <c r="B118" s="71" t="s">
        <v>767</v>
      </c>
      <c r="C118" s="3" t="s">
        <v>705</v>
      </c>
      <c r="D118" s="90"/>
      <c r="E118" s="69" t="s">
        <v>427</v>
      </c>
      <c r="F118" s="3" t="s">
        <v>62</v>
      </c>
      <c r="G118" s="3" t="s">
        <v>428</v>
      </c>
    </row>
    <row r="119" spans="1:7" ht="23.45" customHeight="1" x14ac:dyDescent="0.2">
      <c r="A119" s="3" t="s">
        <v>195</v>
      </c>
      <c r="B119" s="69" t="s">
        <v>194</v>
      </c>
      <c r="C119" s="3" t="s">
        <v>62</v>
      </c>
      <c r="D119" s="90"/>
      <c r="E119" s="69" t="s">
        <v>300</v>
      </c>
      <c r="F119" s="3" t="s">
        <v>12</v>
      </c>
      <c r="G119" s="3" t="s">
        <v>301</v>
      </c>
    </row>
    <row r="120" spans="1:7" ht="23.45" customHeight="1" x14ac:dyDescent="0.2">
      <c r="A120" s="3" t="s">
        <v>658</v>
      </c>
      <c r="B120" s="71" t="s">
        <v>744</v>
      </c>
      <c r="C120" s="3" t="s">
        <v>669</v>
      </c>
      <c r="D120" s="90"/>
      <c r="E120" s="69" t="s">
        <v>172</v>
      </c>
      <c r="F120" s="3" t="s">
        <v>21</v>
      </c>
      <c r="G120" s="3" t="s">
        <v>173</v>
      </c>
    </row>
    <row r="121" spans="1:7" ht="23.45" customHeight="1" x14ac:dyDescent="0.2">
      <c r="A121" s="3" t="s">
        <v>197</v>
      </c>
      <c r="B121" s="69" t="s">
        <v>196</v>
      </c>
      <c r="C121" s="3" t="s">
        <v>32</v>
      </c>
      <c r="D121" s="90"/>
      <c r="E121" s="74" t="s">
        <v>447</v>
      </c>
      <c r="F121" s="3" t="s">
        <v>12</v>
      </c>
      <c r="G121" s="3" t="s">
        <v>448</v>
      </c>
    </row>
    <row r="122" spans="1:7" ht="23.45" customHeight="1" x14ac:dyDescent="0.2">
      <c r="A122" s="3" t="s">
        <v>199</v>
      </c>
      <c r="B122" s="69" t="s">
        <v>198</v>
      </c>
      <c r="C122" s="3" t="s">
        <v>57</v>
      </c>
      <c r="D122" s="90"/>
      <c r="E122" s="69" t="s">
        <v>334</v>
      </c>
      <c r="F122" s="3" t="s">
        <v>21</v>
      </c>
      <c r="G122" s="3" t="s">
        <v>335</v>
      </c>
    </row>
    <row r="123" spans="1:7" ht="23.45" customHeight="1" x14ac:dyDescent="0.2">
      <c r="A123" s="3" t="s">
        <v>201</v>
      </c>
      <c r="B123" s="69" t="s">
        <v>200</v>
      </c>
      <c r="C123" s="3" t="s">
        <v>9</v>
      </c>
      <c r="D123" s="90"/>
      <c r="E123" s="69" t="s">
        <v>469</v>
      </c>
      <c r="F123" s="3" t="s">
        <v>24</v>
      </c>
      <c r="G123" s="3" t="s">
        <v>470</v>
      </c>
    </row>
    <row r="124" spans="1:7" ht="23.45" customHeight="1" x14ac:dyDescent="0.2">
      <c r="A124" s="3" t="s">
        <v>203</v>
      </c>
      <c r="B124" s="69" t="s">
        <v>202</v>
      </c>
      <c r="C124" s="3" t="s">
        <v>24</v>
      </c>
      <c r="D124" s="90"/>
      <c r="E124" s="69" t="s">
        <v>479</v>
      </c>
      <c r="F124" s="3" t="s">
        <v>9</v>
      </c>
      <c r="G124" s="3" t="s">
        <v>480</v>
      </c>
    </row>
    <row r="125" spans="1:7" ht="23.45" customHeight="1" x14ac:dyDescent="0.2">
      <c r="A125" s="3" t="s">
        <v>624</v>
      </c>
      <c r="B125" s="71" t="s">
        <v>724</v>
      </c>
      <c r="C125" s="3" t="s">
        <v>643</v>
      </c>
      <c r="D125" s="90"/>
      <c r="E125" s="71" t="s">
        <v>724</v>
      </c>
      <c r="F125" s="3" t="s">
        <v>643</v>
      </c>
      <c r="G125" s="3" t="s">
        <v>624</v>
      </c>
    </row>
    <row r="126" spans="1:7" ht="23.45" customHeight="1" x14ac:dyDescent="0.2">
      <c r="A126" s="3" t="s">
        <v>683</v>
      </c>
      <c r="B126" s="71" t="s">
        <v>768</v>
      </c>
      <c r="C126" s="3" t="s">
        <v>705</v>
      </c>
      <c r="D126" s="90"/>
      <c r="E126" s="69" t="s">
        <v>176</v>
      </c>
      <c r="F126" s="3" t="s">
        <v>67</v>
      </c>
      <c r="G126" s="3" t="s">
        <v>177</v>
      </c>
    </row>
    <row r="127" spans="1:7" ht="23.45" customHeight="1" x14ac:dyDescent="0.2">
      <c r="A127" s="3" t="s">
        <v>205</v>
      </c>
      <c r="B127" s="69" t="s">
        <v>204</v>
      </c>
      <c r="C127" s="3" t="s">
        <v>21</v>
      </c>
      <c r="D127" s="90"/>
      <c r="E127" s="69" t="s">
        <v>80</v>
      </c>
      <c r="F127" s="3" t="s">
        <v>24</v>
      </c>
      <c r="G127" s="3" t="s">
        <v>81</v>
      </c>
    </row>
    <row r="128" spans="1:7" ht="23.45" customHeight="1" x14ac:dyDescent="0.2">
      <c r="A128" s="3" t="s">
        <v>207</v>
      </c>
      <c r="B128" s="69" t="s">
        <v>206</v>
      </c>
      <c r="C128" s="3" t="s">
        <v>24</v>
      </c>
      <c r="D128" s="90"/>
      <c r="E128" s="69" t="s">
        <v>270</v>
      </c>
      <c r="F128" s="3" t="s">
        <v>32</v>
      </c>
      <c r="G128" s="3" t="s">
        <v>271</v>
      </c>
    </row>
    <row r="129" spans="1:7" ht="23.45" customHeight="1" x14ac:dyDescent="0.2">
      <c r="A129" s="3" t="s">
        <v>209</v>
      </c>
      <c r="B129" s="74" t="s">
        <v>208</v>
      </c>
      <c r="C129" s="3" t="s">
        <v>24</v>
      </c>
      <c r="D129" s="90"/>
      <c r="E129" s="69" t="s">
        <v>84</v>
      </c>
      <c r="F129" s="3" t="s">
        <v>12</v>
      </c>
      <c r="G129" s="3" t="s">
        <v>85</v>
      </c>
    </row>
    <row r="130" spans="1:7" ht="23.45" customHeight="1" x14ac:dyDescent="0.2">
      <c r="A130" s="3" t="s">
        <v>625</v>
      </c>
      <c r="B130" s="77" t="s">
        <v>725</v>
      </c>
      <c r="C130" s="3" t="s">
        <v>643</v>
      </c>
      <c r="D130" s="90"/>
      <c r="E130" s="69" t="s">
        <v>395</v>
      </c>
      <c r="F130" s="3" t="s">
        <v>57</v>
      </c>
      <c r="G130" s="3" t="s">
        <v>396</v>
      </c>
    </row>
    <row r="131" spans="1:7" ht="23.45" customHeight="1" x14ac:dyDescent="0.2">
      <c r="A131" s="3" t="s">
        <v>211</v>
      </c>
      <c r="B131" s="69" t="s">
        <v>210</v>
      </c>
      <c r="C131" s="3" t="s">
        <v>24</v>
      </c>
      <c r="D131" s="90"/>
      <c r="E131" s="71" t="s">
        <v>758</v>
      </c>
      <c r="F131" s="3" t="s">
        <v>705</v>
      </c>
      <c r="G131" s="3" t="s">
        <v>673</v>
      </c>
    </row>
    <row r="132" spans="1:7" ht="23.45" customHeight="1" x14ac:dyDescent="0.2">
      <c r="A132" s="3" t="s">
        <v>684</v>
      </c>
      <c r="B132" s="71" t="s">
        <v>769</v>
      </c>
      <c r="C132" s="3" t="s">
        <v>705</v>
      </c>
      <c r="D132" s="90"/>
      <c r="E132" s="70" t="s">
        <v>515</v>
      </c>
      <c r="F132" s="63" t="s">
        <v>9</v>
      </c>
      <c r="G132" s="63" t="s">
        <v>516</v>
      </c>
    </row>
    <row r="133" spans="1:7" ht="23.45" customHeight="1" x14ac:dyDescent="0.2">
      <c r="A133" s="3" t="s">
        <v>213</v>
      </c>
      <c r="B133" s="69" t="s">
        <v>212</v>
      </c>
      <c r="C133" s="3" t="s">
        <v>24</v>
      </c>
      <c r="D133" s="90"/>
      <c r="E133" s="70" t="s">
        <v>797</v>
      </c>
      <c r="F133" s="63" t="s">
        <v>24</v>
      </c>
      <c r="G133" s="63" t="s">
        <v>798</v>
      </c>
    </row>
    <row r="134" spans="1:7" ht="23.45" customHeight="1" x14ac:dyDescent="0.2">
      <c r="A134" s="3" t="s">
        <v>215</v>
      </c>
      <c r="B134" s="69" t="s">
        <v>214</v>
      </c>
      <c r="C134" s="3" t="s">
        <v>24</v>
      </c>
      <c r="D134" s="90"/>
      <c r="E134" s="70" t="s">
        <v>102</v>
      </c>
      <c r="F134" s="63" t="s">
        <v>67</v>
      </c>
      <c r="G134" s="63" t="s">
        <v>103</v>
      </c>
    </row>
    <row r="135" spans="1:7" ht="23.45" customHeight="1" x14ac:dyDescent="0.2">
      <c r="A135" s="3" t="s">
        <v>217</v>
      </c>
      <c r="B135" s="69" t="s">
        <v>216</v>
      </c>
      <c r="C135" s="3" t="s">
        <v>62</v>
      </c>
      <c r="D135" s="90"/>
      <c r="E135" s="74" t="s">
        <v>602</v>
      </c>
      <c r="F135" s="65" t="s">
        <v>9</v>
      </c>
      <c r="G135" s="65" t="s">
        <v>603</v>
      </c>
    </row>
    <row r="136" spans="1:7" ht="23.45" customHeight="1" x14ac:dyDescent="0.2">
      <c r="A136" s="3" t="s">
        <v>219</v>
      </c>
      <c r="B136" s="69" t="s">
        <v>218</v>
      </c>
      <c r="C136" s="3" t="s">
        <v>24</v>
      </c>
      <c r="D136" s="90"/>
      <c r="E136" s="74" t="s">
        <v>570</v>
      </c>
      <c r="F136" s="65" t="s">
        <v>21</v>
      </c>
      <c r="G136" s="65" t="s">
        <v>571</v>
      </c>
    </row>
    <row r="137" spans="1:7" ht="23.45" customHeight="1" x14ac:dyDescent="0.2">
      <c r="A137" s="3" t="s">
        <v>221</v>
      </c>
      <c r="B137" s="69" t="s">
        <v>220</v>
      </c>
      <c r="C137" s="3" t="s">
        <v>21</v>
      </c>
      <c r="D137" s="90"/>
      <c r="E137" s="69" t="s">
        <v>373</v>
      </c>
      <c r="F137" s="3" t="s">
        <v>12</v>
      </c>
      <c r="G137" s="3" t="s">
        <v>374</v>
      </c>
    </row>
    <row r="138" spans="1:7" ht="23.45" customHeight="1" x14ac:dyDescent="0.2">
      <c r="A138" s="3" t="s">
        <v>685</v>
      </c>
      <c r="B138" s="71" t="s">
        <v>770</v>
      </c>
      <c r="C138" s="3" t="s">
        <v>705</v>
      </c>
      <c r="D138" s="90"/>
      <c r="E138" s="81" t="s">
        <v>799</v>
      </c>
      <c r="F138" s="4" t="s">
        <v>24</v>
      </c>
      <c r="G138" s="4" t="s">
        <v>521</v>
      </c>
    </row>
    <row r="139" spans="1:7" ht="23.45" customHeight="1" x14ac:dyDescent="0.2">
      <c r="A139" s="3" t="s">
        <v>223</v>
      </c>
      <c r="B139" s="69" t="s">
        <v>222</v>
      </c>
      <c r="C139" s="3" t="s">
        <v>9</v>
      </c>
      <c r="D139" s="90"/>
      <c r="E139" s="69" t="s">
        <v>487</v>
      </c>
      <c r="F139" s="3" t="s">
        <v>32</v>
      </c>
      <c r="G139" s="3" t="s">
        <v>488</v>
      </c>
    </row>
    <row r="140" spans="1:7" ht="23.45" customHeight="1" x14ac:dyDescent="0.2">
      <c r="A140" s="3" t="s">
        <v>225</v>
      </c>
      <c r="B140" s="69" t="s">
        <v>224</v>
      </c>
      <c r="C140" s="3" t="s">
        <v>57</v>
      </c>
      <c r="D140" s="90"/>
      <c r="E140" s="69" t="s">
        <v>558</v>
      </c>
      <c r="F140" s="4" t="s">
        <v>9</v>
      </c>
      <c r="G140" s="3" t="s">
        <v>559</v>
      </c>
    </row>
    <row r="141" spans="1:7" ht="23.45" customHeight="1" x14ac:dyDescent="0.2">
      <c r="A141" s="3" t="s">
        <v>227</v>
      </c>
      <c r="B141" s="69" t="s">
        <v>226</v>
      </c>
      <c r="C141" s="3" t="s">
        <v>12</v>
      </c>
      <c r="D141" s="90"/>
      <c r="E141" s="74" t="s">
        <v>861</v>
      </c>
      <c r="F141" s="4" t="s">
        <v>9</v>
      </c>
      <c r="G141" s="3" t="s">
        <v>860</v>
      </c>
    </row>
    <row r="142" spans="1:7" ht="23.45" customHeight="1" x14ac:dyDescent="0.2">
      <c r="A142" s="3" t="s">
        <v>229</v>
      </c>
      <c r="B142" s="69" t="s">
        <v>228</v>
      </c>
      <c r="C142" s="3" t="s">
        <v>9</v>
      </c>
      <c r="D142" s="90"/>
      <c r="E142" s="69" t="s">
        <v>328</v>
      </c>
      <c r="F142" s="3" t="s">
        <v>32</v>
      </c>
      <c r="G142" s="3" t="s">
        <v>329</v>
      </c>
    </row>
    <row r="143" spans="1:7" ht="23.45" customHeight="1" x14ac:dyDescent="0.2">
      <c r="A143" s="63" t="s">
        <v>231</v>
      </c>
      <c r="B143" s="70" t="s">
        <v>230</v>
      </c>
      <c r="C143" s="63" t="s">
        <v>24</v>
      </c>
      <c r="D143" s="90"/>
      <c r="E143" s="74" t="s">
        <v>449</v>
      </c>
      <c r="F143" s="3" t="s">
        <v>9</v>
      </c>
      <c r="G143" s="3" t="s">
        <v>450</v>
      </c>
    </row>
    <row r="144" spans="1:7" ht="23.45" customHeight="1" x14ac:dyDescent="0.2">
      <c r="A144" s="3" t="s">
        <v>233</v>
      </c>
      <c r="B144" s="69" t="s">
        <v>232</v>
      </c>
      <c r="C144" s="3" t="s">
        <v>62</v>
      </c>
      <c r="D144" s="90"/>
      <c r="E144" s="74" t="s">
        <v>461</v>
      </c>
      <c r="F144" s="3" t="s">
        <v>12</v>
      </c>
      <c r="G144" s="3" t="s">
        <v>462</v>
      </c>
    </row>
    <row r="145" spans="1:7" ht="23.45" customHeight="1" x14ac:dyDescent="0.2">
      <c r="A145" s="3" t="s">
        <v>626</v>
      </c>
      <c r="B145" s="71" t="s">
        <v>726</v>
      </c>
      <c r="C145" s="3" t="s">
        <v>643</v>
      </c>
      <c r="D145" s="90"/>
      <c r="E145" s="74" t="s">
        <v>134</v>
      </c>
      <c r="F145" s="3" t="s">
        <v>12</v>
      </c>
      <c r="G145" s="3" t="s">
        <v>135</v>
      </c>
    </row>
    <row r="146" spans="1:7" ht="23.45" customHeight="1" x14ac:dyDescent="0.2">
      <c r="A146" s="63" t="s">
        <v>235</v>
      </c>
      <c r="B146" s="70" t="s">
        <v>234</v>
      </c>
      <c r="C146" s="63" t="s">
        <v>9</v>
      </c>
      <c r="D146" s="90"/>
      <c r="E146" s="69" t="s">
        <v>30</v>
      </c>
      <c r="F146" s="3" t="s">
        <v>32</v>
      </c>
      <c r="G146" s="3" t="s">
        <v>31</v>
      </c>
    </row>
    <row r="147" spans="1:7" ht="23.45" customHeight="1" x14ac:dyDescent="0.2">
      <c r="A147" s="3" t="s">
        <v>237</v>
      </c>
      <c r="B147" s="69" t="s">
        <v>236</v>
      </c>
      <c r="C147" s="3" t="s">
        <v>21</v>
      </c>
      <c r="D147" s="90"/>
      <c r="E147" s="70" t="s">
        <v>164</v>
      </c>
      <c r="F147" s="63" t="s">
        <v>24</v>
      </c>
      <c r="G147" s="63" t="s">
        <v>165</v>
      </c>
    </row>
    <row r="148" spans="1:7" ht="23.45" customHeight="1" x14ac:dyDescent="0.2">
      <c r="A148" s="3" t="s">
        <v>627</v>
      </c>
      <c r="B148" s="71" t="s">
        <v>727</v>
      </c>
      <c r="C148" s="3" t="s">
        <v>643</v>
      </c>
      <c r="D148" s="90"/>
      <c r="E148" s="69" t="s">
        <v>481</v>
      </c>
      <c r="F148" s="3" t="s">
        <v>67</v>
      </c>
      <c r="G148" s="3" t="s">
        <v>482</v>
      </c>
    </row>
    <row r="149" spans="1:7" ht="23.45" customHeight="1" x14ac:dyDescent="0.2">
      <c r="A149" s="63" t="s">
        <v>239</v>
      </c>
      <c r="B149" s="70" t="s">
        <v>238</v>
      </c>
      <c r="C149" s="63" t="s">
        <v>62</v>
      </c>
      <c r="D149" s="90"/>
      <c r="E149" s="74" t="s">
        <v>810</v>
      </c>
      <c r="F149" s="65" t="s">
        <v>67</v>
      </c>
      <c r="G149" s="84" t="s">
        <v>811</v>
      </c>
    </row>
    <row r="150" spans="1:7" ht="23.45" customHeight="1" x14ac:dyDescent="0.2">
      <c r="A150" s="3" t="s">
        <v>241</v>
      </c>
      <c r="B150" s="69" t="s">
        <v>240</v>
      </c>
      <c r="C150" s="3" t="s">
        <v>24</v>
      </c>
      <c r="D150" s="90"/>
      <c r="E150" s="74" t="s">
        <v>857</v>
      </c>
      <c r="F150" s="4" t="s">
        <v>705</v>
      </c>
      <c r="G150" s="3" t="s">
        <v>856</v>
      </c>
    </row>
    <row r="151" spans="1:7" ht="23.45" customHeight="1" x14ac:dyDescent="0.2">
      <c r="A151" s="3" t="s">
        <v>243</v>
      </c>
      <c r="B151" s="69" t="s">
        <v>242</v>
      </c>
      <c r="C151" s="3" t="s">
        <v>62</v>
      </c>
      <c r="D151" s="90"/>
      <c r="E151" s="69" t="s">
        <v>110</v>
      </c>
      <c r="F151" s="3" t="s">
        <v>57</v>
      </c>
      <c r="G151" s="3" t="s">
        <v>111</v>
      </c>
    </row>
    <row r="152" spans="1:7" ht="23.45" customHeight="1" x14ac:dyDescent="0.2">
      <c r="A152" s="3" t="s">
        <v>245</v>
      </c>
      <c r="B152" s="69" t="s">
        <v>244</v>
      </c>
      <c r="C152" s="3" t="s">
        <v>12</v>
      </c>
      <c r="D152" s="90"/>
      <c r="E152" s="69" t="s">
        <v>182</v>
      </c>
      <c r="F152" s="3" t="s">
        <v>21</v>
      </c>
      <c r="G152" s="3" t="s">
        <v>183</v>
      </c>
    </row>
    <row r="153" spans="1:7" ht="23.45" customHeight="1" x14ac:dyDescent="0.2">
      <c r="A153" s="63" t="s">
        <v>247</v>
      </c>
      <c r="B153" s="70" t="s">
        <v>246</v>
      </c>
      <c r="C153" s="63" t="s">
        <v>9</v>
      </c>
      <c r="D153" s="90"/>
      <c r="E153" s="69" t="s">
        <v>65</v>
      </c>
      <c r="F153" s="3" t="s">
        <v>67</v>
      </c>
      <c r="G153" s="3" t="s">
        <v>66</v>
      </c>
    </row>
    <row r="154" spans="1:7" ht="23.45" customHeight="1" x14ac:dyDescent="0.2">
      <c r="A154" s="3" t="s">
        <v>249</v>
      </c>
      <c r="B154" s="69" t="s">
        <v>248</v>
      </c>
      <c r="C154" s="3" t="s">
        <v>24</v>
      </c>
      <c r="D154" s="90"/>
      <c r="E154" s="69" t="s">
        <v>174</v>
      </c>
      <c r="F154" s="3" t="s">
        <v>24</v>
      </c>
      <c r="G154" s="3" t="s">
        <v>175</v>
      </c>
    </row>
    <row r="155" spans="1:7" ht="23.45" customHeight="1" x14ac:dyDescent="0.2">
      <c r="A155" s="3" t="s">
        <v>251</v>
      </c>
      <c r="B155" s="69" t="s">
        <v>250</v>
      </c>
      <c r="C155" s="3" t="s">
        <v>67</v>
      </c>
      <c r="D155" s="90"/>
      <c r="E155" s="69" t="s">
        <v>493</v>
      </c>
      <c r="F155" s="3" t="s">
        <v>21</v>
      </c>
      <c r="G155" s="3" t="s">
        <v>494</v>
      </c>
    </row>
    <row r="156" spans="1:7" ht="23.45" customHeight="1" x14ac:dyDescent="0.2">
      <c r="A156" s="3" t="s">
        <v>253</v>
      </c>
      <c r="B156" s="69" t="s">
        <v>252</v>
      </c>
      <c r="C156" s="3" t="s">
        <v>12</v>
      </c>
      <c r="D156" s="90"/>
      <c r="E156" s="69" t="s">
        <v>194</v>
      </c>
      <c r="F156" s="3" t="s">
        <v>62</v>
      </c>
      <c r="G156" s="3" t="s">
        <v>195</v>
      </c>
    </row>
    <row r="157" spans="1:7" ht="23.45" customHeight="1" x14ac:dyDescent="0.2">
      <c r="A157" s="3" t="s">
        <v>628</v>
      </c>
      <c r="B157" s="71" t="s">
        <v>728</v>
      </c>
      <c r="C157" s="3" t="s">
        <v>643</v>
      </c>
      <c r="D157" s="90"/>
      <c r="E157" s="74" t="s">
        <v>808</v>
      </c>
      <c r="F157" s="65" t="s">
        <v>21</v>
      </c>
      <c r="G157" s="84" t="s">
        <v>809</v>
      </c>
    </row>
    <row r="158" spans="1:7" ht="23.45" customHeight="1" x14ac:dyDescent="0.2">
      <c r="A158" s="3" t="s">
        <v>255</v>
      </c>
      <c r="B158" s="69" t="s">
        <v>254</v>
      </c>
      <c r="C158" s="3" t="s">
        <v>57</v>
      </c>
      <c r="D158" s="90"/>
      <c r="E158" s="69" t="s">
        <v>224</v>
      </c>
      <c r="F158" s="3" t="s">
        <v>57</v>
      </c>
      <c r="G158" s="3" t="s">
        <v>225</v>
      </c>
    </row>
    <row r="159" spans="1:7" ht="23.45" customHeight="1" x14ac:dyDescent="0.2">
      <c r="A159" s="3" t="s">
        <v>257</v>
      </c>
      <c r="B159" s="69" t="s">
        <v>256</v>
      </c>
      <c r="C159" s="3" t="s">
        <v>32</v>
      </c>
      <c r="D159" s="90"/>
      <c r="E159" s="69" t="s">
        <v>401</v>
      </c>
      <c r="F159" s="3" t="s">
        <v>62</v>
      </c>
      <c r="G159" s="3" t="s">
        <v>402</v>
      </c>
    </row>
    <row r="160" spans="1:7" ht="23.45" customHeight="1" x14ac:dyDescent="0.2">
      <c r="A160" s="63" t="s">
        <v>259</v>
      </c>
      <c r="B160" s="70" t="s">
        <v>258</v>
      </c>
      <c r="C160" s="63" t="s">
        <v>24</v>
      </c>
      <c r="D160" s="90"/>
      <c r="E160" s="69" t="s">
        <v>108</v>
      </c>
      <c r="F160" s="3" t="s">
        <v>24</v>
      </c>
      <c r="G160" s="3" t="s">
        <v>109</v>
      </c>
    </row>
    <row r="161" spans="1:7" ht="23.45" customHeight="1" x14ac:dyDescent="0.2">
      <c r="A161" s="3" t="s">
        <v>629</v>
      </c>
      <c r="B161" s="71" t="s">
        <v>729</v>
      </c>
      <c r="C161" s="3" t="s">
        <v>643</v>
      </c>
      <c r="D161" s="90"/>
      <c r="E161" s="69" t="s">
        <v>210</v>
      </c>
      <c r="F161" s="3" t="s">
        <v>24</v>
      </c>
      <c r="G161" s="3" t="s">
        <v>211</v>
      </c>
    </row>
    <row r="162" spans="1:7" ht="23.45" customHeight="1" x14ac:dyDescent="0.2">
      <c r="A162" s="3" t="s">
        <v>686</v>
      </c>
      <c r="B162" s="71" t="s">
        <v>771</v>
      </c>
      <c r="C162" s="3" t="s">
        <v>705</v>
      </c>
      <c r="D162" s="90"/>
      <c r="E162" s="69" t="s">
        <v>86</v>
      </c>
      <c r="F162" s="3" t="s">
        <v>12</v>
      </c>
      <c r="G162" s="3" t="s">
        <v>87</v>
      </c>
    </row>
    <row r="163" spans="1:7" ht="23.45" customHeight="1" x14ac:dyDescent="0.2">
      <c r="A163" s="63" t="s">
        <v>261</v>
      </c>
      <c r="B163" s="70" t="s">
        <v>260</v>
      </c>
      <c r="C163" s="63" t="s">
        <v>67</v>
      </c>
      <c r="D163" s="90"/>
      <c r="E163" s="74" t="s">
        <v>865</v>
      </c>
      <c r="F163" s="4" t="s">
        <v>9</v>
      </c>
      <c r="G163" s="3" t="s">
        <v>864</v>
      </c>
    </row>
    <row r="164" spans="1:7" ht="23.45" customHeight="1" x14ac:dyDescent="0.2">
      <c r="A164" s="3" t="s">
        <v>630</v>
      </c>
      <c r="B164" s="71" t="s">
        <v>730</v>
      </c>
      <c r="C164" s="3" t="s">
        <v>643</v>
      </c>
      <c r="D164" s="90"/>
      <c r="E164" s="69" t="s">
        <v>314</v>
      </c>
      <c r="F164" s="3" t="s">
        <v>67</v>
      </c>
      <c r="G164" s="3" t="s">
        <v>315</v>
      </c>
    </row>
    <row r="165" spans="1:7" ht="23.45" customHeight="1" x14ac:dyDescent="0.2">
      <c r="A165" s="3" t="s">
        <v>687</v>
      </c>
      <c r="B165" s="71" t="s">
        <v>772</v>
      </c>
      <c r="C165" s="3" t="s">
        <v>705</v>
      </c>
      <c r="D165" s="90"/>
      <c r="E165" s="69" t="s">
        <v>220</v>
      </c>
      <c r="F165" s="3" t="s">
        <v>21</v>
      </c>
      <c r="G165" s="3" t="s">
        <v>221</v>
      </c>
    </row>
    <row r="166" spans="1:7" ht="23.45" customHeight="1" x14ac:dyDescent="0.2">
      <c r="A166" s="3" t="s">
        <v>263</v>
      </c>
      <c r="B166" s="69" t="s">
        <v>262</v>
      </c>
      <c r="C166" s="3" t="s">
        <v>21</v>
      </c>
      <c r="D166" s="90"/>
      <c r="E166" s="74" t="s">
        <v>186</v>
      </c>
      <c r="F166" s="3" t="s">
        <v>24</v>
      </c>
      <c r="G166" s="3" t="s">
        <v>187</v>
      </c>
    </row>
    <row r="167" spans="1:7" ht="23.45" customHeight="1" x14ac:dyDescent="0.2">
      <c r="A167" s="3" t="s">
        <v>632</v>
      </c>
      <c r="B167" s="71" t="s">
        <v>631</v>
      </c>
      <c r="C167" s="3" t="s">
        <v>643</v>
      </c>
      <c r="D167" s="90"/>
      <c r="E167" s="69" t="s">
        <v>63</v>
      </c>
      <c r="F167" s="3" t="s">
        <v>24</v>
      </c>
      <c r="G167" s="3" t="s">
        <v>64</v>
      </c>
    </row>
    <row r="168" spans="1:7" ht="23.45" customHeight="1" x14ac:dyDescent="0.2">
      <c r="A168" s="3" t="s">
        <v>265</v>
      </c>
      <c r="B168" s="69" t="s">
        <v>264</v>
      </c>
      <c r="C168" s="3" t="s">
        <v>9</v>
      </c>
      <c r="D168" s="90"/>
      <c r="E168" s="69" t="s">
        <v>206</v>
      </c>
      <c r="F168" s="3" t="s">
        <v>24</v>
      </c>
      <c r="G168" s="3" t="s">
        <v>207</v>
      </c>
    </row>
    <row r="169" spans="1:7" ht="23.45" customHeight="1" x14ac:dyDescent="0.2">
      <c r="A169" s="3" t="s">
        <v>267</v>
      </c>
      <c r="B169" s="69" t="s">
        <v>266</v>
      </c>
      <c r="C169" s="3" t="s">
        <v>24</v>
      </c>
      <c r="D169" s="90"/>
      <c r="E169" s="69" t="s">
        <v>407</v>
      </c>
      <c r="F169" s="3" t="s">
        <v>9</v>
      </c>
      <c r="G169" s="3" t="s">
        <v>408</v>
      </c>
    </row>
    <row r="170" spans="1:7" ht="23.45" customHeight="1" x14ac:dyDescent="0.2">
      <c r="A170" s="3" t="s">
        <v>269</v>
      </c>
      <c r="B170" s="69" t="s">
        <v>268</v>
      </c>
      <c r="C170" s="3" t="s">
        <v>32</v>
      </c>
      <c r="D170" s="90"/>
      <c r="E170" s="69" t="s">
        <v>353</v>
      </c>
      <c r="F170" s="3" t="s">
        <v>62</v>
      </c>
      <c r="G170" s="3" t="s">
        <v>354</v>
      </c>
    </row>
    <row r="171" spans="1:7" ht="23.45" customHeight="1" x14ac:dyDescent="0.2">
      <c r="A171" s="3" t="s">
        <v>271</v>
      </c>
      <c r="B171" s="69" t="s">
        <v>270</v>
      </c>
      <c r="C171" s="3" t="s">
        <v>32</v>
      </c>
      <c r="D171" s="90"/>
      <c r="E171" s="70" t="s">
        <v>584</v>
      </c>
      <c r="F171" s="83" t="s">
        <v>9</v>
      </c>
      <c r="G171" s="83" t="s">
        <v>585</v>
      </c>
    </row>
    <row r="172" spans="1:7" ht="23.45" customHeight="1" x14ac:dyDescent="0.2">
      <c r="A172" s="3" t="s">
        <v>688</v>
      </c>
      <c r="B172" s="71" t="s">
        <v>773</v>
      </c>
      <c r="C172" s="3" t="s">
        <v>705</v>
      </c>
      <c r="D172" s="90"/>
      <c r="E172" s="69" t="s">
        <v>214</v>
      </c>
      <c r="F172" s="3" t="s">
        <v>24</v>
      </c>
      <c r="G172" s="3" t="s">
        <v>215</v>
      </c>
    </row>
    <row r="173" spans="1:7" ht="23.45" customHeight="1" x14ac:dyDescent="0.2">
      <c r="A173" s="3" t="s">
        <v>273</v>
      </c>
      <c r="B173" s="69" t="s">
        <v>272</v>
      </c>
      <c r="C173" s="3" t="s">
        <v>24</v>
      </c>
      <c r="D173" s="90"/>
      <c r="E173" s="69" t="s">
        <v>288</v>
      </c>
      <c r="F173" s="3" t="s">
        <v>57</v>
      </c>
      <c r="G173" s="3" t="s">
        <v>289</v>
      </c>
    </row>
    <row r="174" spans="1:7" ht="23.45" customHeight="1" x14ac:dyDescent="0.2">
      <c r="A174" s="3" t="s">
        <v>275</v>
      </c>
      <c r="B174" s="69" t="s">
        <v>274</v>
      </c>
      <c r="C174" s="3" t="s">
        <v>32</v>
      </c>
      <c r="D174" s="90"/>
      <c r="E174" s="69" t="s">
        <v>118</v>
      </c>
      <c r="F174" s="3" t="s">
        <v>21</v>
      </c>
      <c r="G174" s="3" t="s">
        <v>119</v>
      </c>
    </row>
    <row r="175" spans="1:7" ht="23.45" customHeight="1" x14ac:dyDescent="0.2">
      <c r="A175" s="3" t="s">
        <v>277</v>
      </c>
      <c r="B175" s="69" t="s">
        <v>276</v>
      </c>
      <c r="C175" s="3" t="s">
        <v>24</v>
      </c>
      <c r="D175" s="90"/>
      <c r="E175" s="69" t="s">
        <v>290</v>
      </c>
      <c r="F175" s="3" t="s">
        <v>57</v>
      </c>
      <c r="G175" s="3" t="s">
        <v>291</v>
      </c>
    </row>
    <row r="176" spans="1:7" ht="23.45" customHeight="1" x14ac:dyDescent="0.2">
      <c r="A176" s="3" t="s">
        <v>279</v>
      </c>
      <c r="B176" s="69" t="s">
        <v>278</v>
      </c>
      <c r="C176" s="3" t="s">
        <v>62</v>
      </c>
      <c r="D176" s="90"/>
      <c r="E176" s="69" t="s">
        <v>349</v>
      </c>
      <c r="F176" s="3" t="s">
        <v>32</v>
      </c>
      <c r="G176" s="3" t="s">
        <v>350</v>
      </c>
    </row>
    <row r="177" spans="1:7" ht="23.45" customHeight="1" x14ac:dyDescent="0.2">
      <c r="A177" s="3" t="s">
        <v>648</v>
      </c>
      <c r="B177" s="75" t="s">
        <v>709</v>
      </c>
      <c r="C177" s="65" t="s">
        <v>644</v>
      </c>
      <c r="D177" s="91"/>
      <c r="E177" s="69" t="s">
        <v>361</v>
      </c>
      <c r="F177" s="3" t="s">
        <v>24</v>
      </c>
      <c r="G177" s="3" t="s">
        <v>362</v>
      </c>
    </row>
    <row r="178" spans="1:7" ht="23.45" customHeight="1" x14ac:dyDescent="0.2">
      <c r="A178" s="3" t="s">
        <v>281</v>
      </c>
      <c r="B178" s="69" t="s">
        <v>280</v>
      </c>
      <c r="C178" s="3" t="s">
        <v>62</v>
      </c>
      <c r="D178" s="90"/>
      <c r="E178" s="69" t="s">
        <v>264</v>
      </c>
      <c r="F178" s="3" t="s">
        <v>9</v>
      </c>
      <c r="G178" s="3" t="s">
        <v>265</v>
      </c>
    </row>
    <row r="179" spans="1:7" ht="23.45" customHeight="1" x14ac:dyDescent="0.2">
      <c r="A179" s="3" t="s">
        <v>649</v>
      </c>
      <c r="B179" s="75" t="s">
        <v>710</v>
      </c>
      <c r="C179" s="65" t="s">
        <v>644</v>
      </c>
      <c r="D179" s="91"/>
      <c r="E179" s="69" t="s">
        <v>532</v>
      </c>
      <c r="F179" s="4" t="s">
        <v>21</v>
      </c>
      <c r="G179" s="3" t="s">
        <v>533</v>
      </c>
    </row>
    <row r="180" spans="1:7" ht="23.45" customHeight="1" x14ac:dyDescent="0.2">
      <c r="A180" s="3" t="s">
        <v>283</v>
      </c>
      <c r="B180" s="69" t="s">
        <v>282</v>
      </c>
      <c r="C180" s="3" t="s">
        <v>12</v>
      </c>
      <c r="D180" s="90"/>
      <c r="E180" s="74" t="s">
        <v>411</v>
      </c>
      <c r="F180" s="3" t="s">
        <v>62</v>
      </c>
      <c r="G180" s="3" t="s">
        <v>412</v>
      </c>
    </row>
    <row r="181" spans="1:7" ht="23.45" customHeight="1" x14ac:dyDescent="0.2">
      <c r="A181" s="3" t="s">
        <v>285</v>
      </c>
      <c r="B181" s="69" t="s">
        <v>284</v>
      </c>
      <c r="C181" s="3" t="s">
        <v>32</v>
      </c>
      <c r="D181" s="90"/>
      <c r="E181" s="70" t="s">
        <v>576</v>
      </c>
      <c r="F181" s="83" t="s">
        <v>67</v>
      </c>
      <c r="G181" s="83" t="s">
        <v>577</v>
      </c>
    </row>
    <row r="182" spans="1:7" ht="23.45" customHeight="1" x14ac:dyDescent="0.2">
      <c r="A182" s="3" t="s">
        <v>689</v>
      </c>
      <c r="B182" s="71" t="s">
        <v>774</v>
      </c>
      <c r="C182" s="3" t="s">
        <v>705</v>
      </c>
      <c r="D182" s="90"/>
      <c r="E182" s="74" t="s">
        <v>869</v>
      </c>
      <c r="F182" s="4" t="s">
        <v>9</v>
      </c>
      <c r="G182" s="3" t="s">
        <v>868</v>
      </c>
    </row>
    <row r="183" spans="1:7" ht="23.45" customHeight="1" x14ac:dyDescent="0.2">
      <c r="A183" s="3" t="s">
        <v>287</v>
      </c>
      <c r="B183" s="69" t="s">
        <v>286</v>
      </c>
      <c r="C183" s="3" t="s">
        <v>57</v>
      </c>
      <c r="D183" s="90"/>
      <c r="E183" s="80" t="s">
        <v>519</v>
      </c>
      <c r="F183" s="66" t="s">
        <v>21</v>
      </c>
      <c r="G183" s="66" t="s">
        <v>520</v>
      </c>
    </row>
    <row r="184" spans="1:7" ht="23.45" customHeight="1" x14ac:dyDescent="0.2">
      <c r="A184" s="3" t="s">
        <v>289</v>
      </c>
      <c r="B184" s="69" t="s">
        <v>288</v>
      </c>
      <c r="C184" s="3" t="s">
        <v>57</v>
      </c>
      <c r="D184" s="90"/>
      <c r="E184" s="69" t="s">
        <v>268</v>
      </c>
      <c r="F184" s="3" t="s">
        <v>32</v>
      </c>
      <c r="G184" s="3" t="s">
        <v>269</v>
      </c>
    </row>
    <row r="185" spans="1:7" ht="23.45" customHeight="1" x14ac:dyDescent="0.2">
      <c r="A185" s="3" t="s">
        <v>650</v>
      </c>
      <c r="B185" s="75" t="s">
        <v>711</v>
      </c>
      <c r="C185" s="65" t="s">
        <v>644</v>
      </c>
      <c r="D185" s="91"/>
      <c r="E185" s="69" t="s">
        <v>485</v>
      </c>
      <c r="F185" s="3" t="s">
        <v>24</v>
      </c>
      <c r="G185" s="3" t="s">
        <v>486</v>
      </c>
    </row>
    <row r="186" spans="1:7" ht="23.45" customHeight="1" x14ac:dyDescent="0.2">
      <c r="A186" s="3" t="s">
        <v>291</v>
      </c>
      <c r="B186" s="69" t="s">
        <v>290</v>
      </c>
      <c r="C186" s="3" t="s">
        <v>57</v>
      </c>
      <c r="D186" s="90"/>
      <c r="E186" s="71" t="s">
        <v>766</v>
      </c>
      <c r="F186" s="3" t="s">
        <v>705</v>
      </c>
      <c r="G186" s="3" t="s">
        <v>681</v>
      </c>
    </row>
    <row r="187" spans="1:7" ht="23.45" customHeight="1" x14ac:dyDescent="0.2">
      <c r="A187" s="3" t="s">
        <v>633</v>
      </c>
      <c r="B187" s="71" t="s">
        <v>731</v>
      </c>
      <c r="C187" s="3" t="s">
        <v>643</v>
      </c>
      <c r="D187" s="90"/>
      <c r="E187" s="70" t="s">
        <v>792</v>
      </c>
      <c r="F187" s="63" t="s">
        <v>21</v>
      </c>
      <c r="G187" s="63" t="s">
        <v>793</v>
      </c>
    </row>
    <row r="188" spans="1:7" ht="23.45" customHeight="1" x14ac:dyDescent="0.2">
      <c r="A188" s="3" t="s">
        <v>293</v>
      </c>
      <c r="B188" s="69" t="s">
        <v>292</v>
      </c>
      <c r="C188" s="3" t="s">
        <v>12</v>
      </c>
      <c r="D188" s="90"/>
      <c r="E188" s="74" t="s">
        <v>875</v>
      </c>
      <c r="F188" s="4" t="s">
        <v>57</v>
      </c>
      <c r="G188" s="3" t="s">
        <v>874</v>
      </c>
    </row>
    <row r="189" spans="1:7" ht="23.45" customHeight="1" x14ac:dyDescent="0.2">
      <c r="A189" s="63" t="s">
        <v>634</v>
      </c>
      <c r="B189" s="73" t="s">
        <v>732</v>
      </c>
      <c r="C189" s="63" t="s">
        <v>643</v>
      </c>
      <c r="D189" s="90"/>
      <c r="E189" s="69" t="s">
        <v>534</v>
      </c>
      <c r="F189" s="4" t="s">
        <v>9</v>
      </c>
      <c r="G189" s="3" t="s">
        <v>535</v>
      </c>
    </row>
    <row r="190" spans="1:7" ht="23.45" customHeight="1" x14ac:dyDescent="0.2">
      <c r="A190" s="63" t="s">
        <v>295</v>
      </c>
      <c r="B190" s="70" t="s">
        <v>294</v>
      </c>
      <c r="C190" s="63" t="s">
        <v>21</v>
      </c>
      <c r="D190" s="90"/>
      <c r="E190" s="74" t="s">
        <v>568</v>
      </c>
      <c r="F190" s="65" t="s">
        <v>24</v>
      </c>
      <c r="G190" s="65" t="s">
        <v>569</v>
      </c>
    </row>
    <row r="191" spans="1:7" ht="23.45" customHeight="1" x14ac:dyDescent="0.2">
      <c r="A191" s="3" t="s">
        <v>297</v>
      </c>
      <c r="B191" s="69" t="s">
        <v>296</v>
      </c>
      <c r="C191" s="3" t="s">
        <v>12</v>
      </c>
      <c r="D191" s="90"/>
      <c r="E191" s="69" t="s">
        <v>286</v>
      </c>
      <c r="F191" s="3" t="s">
        <v>57</v>
      </c>
      <c r="G191" s="3" t="s">
        <v>287</v>
      </c>
    </row>
    <row r="192" spans="1:7" ht="23.45" customHeight="1" x14ac:dyDescent="0.2">
      <c r="A192" s="3" t="s">
        <v>299</v>
      </c>
      <c r="B192" s="69" t="s">
        <v>298</v>
      </c>
      <c r="C192" s="3" t="s">
        <v>62</v>
      </c>
      <c r="D192" s="90"/>
      <c r="E192" s="69" t="s">
        <v>188</v>
      </c>
      <c r="F192" s="3" t="s">
        <v>62</v>
      </c>
      <c r="G192" s="3" t="s">
        <v>189</v>
      </c>
    </row>
    <row r="193" spans="1:7" ht="23.45" customHeight="1" x14ac:dyDescent="0.2">
      <c r="A193" s="3" t="s">
        <v>301</v>
      </c>
      <c r="B193" s="69" t="s">
        <v>300</v>
      </c>
      <c r="C193" s="3" t="s">
        <v>12</v>
      </c>
      <c r="D193" s="90"/>
      <c r="E193" s="71" t="s">
        <v>759</v>
      </c>
      <c r="F193" s="3" t="s">
        <v>705</v>
      </c>
      <c r="G193" s="3" t="s">
        <v>674</v>
      </c>
    </row>
    <row r="194" spans="1:7" ht="23.45" customHeight="1" x14ac:dyDescent="0.2">
      <c r="A194" s="3" t="s">
        <v>303</v>
      </c>
      <c r="B194" s="74" t="s">
        <v>302</v>
      </c>
      <c r="C194" s="3" t="s">
        <v>67</v>
      </c>
      <c r="D194" s="90"/>
      <c r="E194" s="69" t="s">
        <v>306</v>
      </c>
      <c r="F194" s="3" t="s">
        <v>24</v>
      </c>
      <c r="G194" s="3" t="s">
        <v>307</v>
      </c>
    </row>
    <row r="195" spans="1:7" ht="23.45" customHeight="1" x14ac:dyDescent="0.2">
      <c r="A195" s="3" t="s">
        <v>690</v>
      </c>
      <c r="B195" s="71" t="s">
        <v>775</v>
      </c>
      <c r="C195" s="3" t="s">
        <v>705</v>
      </c>
      <c r="D195" s="90"/>
      <c r="E195" s="69" t="s">
        <v>552</v>
      </c>
      <c r="F195" s="4" t="s">
        <v>21</v>
      </c>
      <c r="G195" s="3" t="s">
        <v>553</v>
      </c>
    </row>
    <row r="196" spans="1:7" ht="23.45" customHeight="1" x14ac:dyDescent="0.2">
      <c r="A196" s="3" t="s">
        <v>635</v>
      </c>
      <c r="B196" s="71" t="s">
        <v>733</v>
      </c>
      <c r="C196" s="3" t="s">
        <v>643</v>
      </c>
      <c r="D196" s="90"/>
      <c r="E196" s="69" t="s">
        <v>132</v>
      </c>
      <c r="F196" s="3" t="s">
        <v>57</v>
      </c>
      <c r="G196" s="3" t="s">
        <v>133</v>
      </c>
    </row>
    <row r="197" spans="1:7" ht="23.45" customHeight="1" x14ac:dyDescent="0.2">
      <c r="A197" s="63" t="s">
        <v>305</v>
      </c>
      <c r="B197" s="70" t="s">
        <v>304</v>
      </c>
      <c r="C197" s="63" t="s">
        <v>24</v>
      </c>
      <c r="D197" s="90"/>
      <c r="E197" s="74" t="s">
        <v>302</v>
      </c>
      <c r="F197" s="3" t="s">
        <v>67</v>
      </c>
      <c r="G197" s="3" t="s">
        <v>303</v>
      </c>
    </row>
    <row r="198" spans="1:7" ht="23.45" customHeight="1" x14ac:dyDescent="0.2">
      <c r="A198" s="3" t="s">
        <v>307</v>
      </c>
      <c r="B198" s="69" t="s">
        <v>306</v>
      </c>
      <c r="C198" s="3" t="s">
        <v>24</v>
      </c>
      <c r="D198" s="90"/>
      <c r="E198" s="69" t="s">
        <v>256</v>
      </c>
      <c r="F198" s="3" t="s">
        <v>32</v>
      </c>
      <c r="G198" s="3" t="s">
        <v>257</v>
      </c>
    </row>
    <row r="199" spans="1:7" ht="23.45" customHeight="1" x14ac:dyDescent="0.2">
      <c r="A199" s="3" t="s">
        <v>309</v>
      </c>
      <c r="B199" s="69" t="s">
        <v>308</v>
      </c>
      <c r="C199" s="3" t="s">
        <v>9</v>
      </c>
      <c r="D199" s="90"/>
      <c r="E199" s="70" t="s">
        <v>158</v>
      </c>
      <c r="F199" s="63" t="s">
        <v>12</v>
      </c>
      <c r="G199" s="63" t="s">
        <v>159</v>
      </c>
    </row>
    <row r="200" spans="1:7" ht="23.45" customHeight="1" x14ac:dyDescent="0.2">
      <c r="A200" s="3" t="s">
        <v>311</v>
      </c>
      <c r="B200" s="69" t="s">
        <v>310</v>
      </c>
      <c r="C200" s="3" t="s">
        <v>24</v>
      </c>
      <c r="D200" s="90"/>
      <c r="E200" s="69" t="s">
        <v>236</v>
      </c>
      <c r="F200" s="3" t="s">
        <v>21</v>
      </c>
      <c r="G200" s="3" t="s">
        <v>237</v>
      </c>
    </row>
    <row r="201" spans="1:7" ht="23.45" customHeight="1" x14ac:dyDescent="0.2">
      <c r="A201" s="3" t="s">
        <v>313</v>
      </c>
      <c r="B201" s="69" t="s">
        <v>312</v>
      </c>
      <c r="C201" s="3" t="s">
        <v>62</v>
      </c>
      <c r="D201" s="90"/>
      <c r="E201" s="69" t="s">
        <v>114</v>
      </c>
      <c r="F201" s="3" t="s">
        <v>24</v>
      </c>
      <c r="G201" s="3" t="s">
        <v>115</v>
      </c>
    </row>
    <row r="202" spans="1:7" ht="23.45" customHeight="1" x14ac:dyDescent="0.2">
      <c r="A202" s="63" t="s">
        <v>691</v>
      </c>
      <c r="B202" s="76" t="s">
        <v>776</v>
      </c>
      <c r="C202" s="63" t="s">
        <v>705</v>
      </c>
      <c r="D202" s="90"/>
      <c r="E202" s="70" t="s">
        <v>610</v>
      </c>
      <c r="F202" s="83" t="s">
        <v>24</v>
      </c>
      <c r="G202" s="83" t="s">
        <v>611</v>
      </c>
    </row>
    <row r="203" spans="1:7" ht="23.45" customHeight="1" x14ac:dyDescent="0.2">
      <c r="A203" s="3" t="s">
        <v>315</v>
      </c>
      <c r="B203" s="69" t="s">
        <v>314</v>
      </c>
      <c r="C203" s="3" t="s">
        <v>67</v>
      </c>
      <c r="D203" s="90"/>
      <c r="E203" s="69" t="s">
        <v>437</v>
      </c>
      <c r="F203" s="3" t="s">
        <v>24</v>
      </c>
      <c r="G203" s="3" t="s">
        <v>438</v>
      </c>
    </row>
    <row r="204" spans="1:7" ht="23.45" customHeight="1" x14ac:dyDescent="0.2">
      <c r="A204" s="63" t="s">
        <v>692</v>
      </c>
      <c r="B204" s="73" t="s">
        <v>777</v>
      </c>
      <c r="C204" s="63" t="s">
        <v>705</v>
      </c>
      <c r="D204" s="90"/>
      <c r="E204" s="74" t="s">
        <v>459</v>
      </c>
      <c r="F204" s="3" t="s">
        <v>24</v>
      </c>
      <c r="G204" s="3" t="s">
        <v>460</v>
      </c>
    </row>
    <row r="205" spans="1:7" ht="23.45" customHeight="1" x14ac:dyDescent="0.2">
      <c r="A205" s="3" t="s">
        <v>317</v>
      </c>
      <c r="B205" s="69" t="s">
        <v>316</v>
      </c>
      <c r="C205" s="3" t="s">
        <v>62</v>
      </c>
      <c r="D205" s="90"/>
      <c r="E205" s="71" t="s">
        <v>729</v>
      </c>
      <c r="F205" s="3" t="s">
        <v>643</v>
      </c>
      <c r="G205" s="3" t="s">
        <v>629</v>
      </c>
    </row>
    <row r="206" spans="1:7" ht="23.45" customHeight="1" x14ac:dyDescent="0.2">
      <c r="A206" s="3" t="s">
        <v>319</v>
      </c>
      <c r="B206" s="69" t="s">
        <v>318</v>
      </c>
      <c r="C206" s="3" t="s">
        <v>9</v>
      </c>
      <c r="D206" s="90"/>
      <c r="E206" s="69" t="s">
        <v>160</v>
      </c>
      <c r="F206" s="3" t="s">
        <v>57</v>
      </c>
      <c r="G206" s="3" t="s">
        <v>161</v>
      </c>
    </row>
    <row r="207" spans="1:7" ht="23.45" customHeight="1" x14ac:dyDescent="0.2">
      <c r="A207" s="3" t="s">
        <v>636</v>
      </c>
      <c r="B207" s="71" t="s">
        <v>734</v>
      </c>
      <c r="C207" s="3" t="s">
        <v>643</v>
      </c>
      <c r="D207" s="90"/>
      <c r="E207" s="69" t="s">
        <v>341</v>
      </c>
      <c r="F207" s="3" t="s">
        <v>62</v>
      </c>
      <c r="G207" s="3" t="s">
        <v>342</v>
      </c>
    </row>
    <row r="208" spans="1:7" ht="23.45" customHeight="1" x14ac:dyDescent="0.2">
      <c r="A208" s="63" t="s">
        <v>321</v>
      </c>
      <c r="B208" s="70" t="s">
        <v>320</v>
      </c>
      <c r="C208" s="63" t="s">
        <v>67</v>
      </c>
      <c r="D208" s="90"/>
      <c r="E208" s="69" t="s">
        <v>351</v>
      </c>
      <c r="F208" s="3" t="s">
        <v>24</v>
      </c>
      <c r="G208" s="3" t="s">
        <v>352</v>
      </c>
    </row>
    <row r="209" spans="1:7" ht="23.45" customHeight="1" x14ac:dyDescent="0.2">
      <c r="A209" s="3" t="s">
        <v>693</v>
      </c>
      <c r="B209" s="71" t="s">
        <v>778</v>
      </c>
      <c r="C209" s="3" t="s">
        <v>705</v>
      </c>
      <c r="D209" s="90"/>
      <c r="E209" s="69" t="s">
        <v>178</v>
      </c>
      <c r="F209" s="3" t="s">
        <v>24</v>
      </c>
      <c r="G209" s="3" t="s">
        <v>179</v>
      </c>
    </row>
    <row r="210" spans="1:7" ht="23.45" customHeight="1" x14ac:dyDescent="0.2">
      <c r="A210" s="63" t="s">
        <v>323</v>
      </c>
      <c r="B210" s="70" t="s">
        <v>322</v>
      </c>
      <c r="C210" s="63" t="s">
        <v>21</v>
      </c>
      <c r="D210" s="90"/>
      <c r="E210" s="69" t="s">
        <v>72</v>
      </c>
      <c r="F210" s="3" t="s">
        <v>21</v>
      </c>
      <c r="G210" s="3" t="s">
        <v>73</v>
      </c>
    </row>
    <row r="211" spans="1:7" ht="23.45" customHeight="1" x14ac:dyDescent="0.2">
      <c r="A211" s="3" t="s">
        <v>325</v>
      </c>
      <c r="B211" s="69" t="s">
        <v>324</v>
      </c>
      <c r="C211" s="3" t="s">
        <v>24</v>
      </c>
      <c r="D211" s="90"/>
      <c r="E211" s="69" t="s">
        <v>202</v>
      </c>
      <c r="F211" s="3" t="s">
        <v>24</v>
      </c>
      <c r="G211" s="3" t="s">
        <v>203</v>
      </c>
    </row>
    <row r="212" spans="1:7" ht="23.45" customHeight="1" x14ac:dyDescent="0.2">
      <c r="A212" s="63" t="s">
        <v>694</v>
      </c>
      <c r="B212" s="76" t="s">
        <v>779</v>
      </c>
      <c r="C212" s="63" t="s">
        <v>705</v>
      </c>
      <c r="D212" s="90"/>
      <c r="E212" s="71" t="s">
        <v>762</v>
      </c>
      <c r="F212" s="3" t="s">
        <v>705</v>
      </c>
      <c r="G212" s="3" t="s">
        <v>677</v>
      </c>
    </row>
    <row r="213" spans="1:7" ht="23.45" customHeight="1" x14ac:dyDescent="0.2">
      <c r="A213" s="3" t="s">
        <v>327</v>
      </c>
      <c r="B213" s="74" t="s">
        <v>326</v>
      </c>
      <c r="C213" s="3" t="s">
        <v>12</v>
      </c>
      <c r="D213" s="90"/>
      <c r="E213" s="69" t="s">
        <v>266</v>
      </c>
      <c r="F213" s="3" t="s">
        <v>24</v>
      </c>
      <c r="G213" s="3" t="s">
        <v>267</v>
      </c>
    </row>
    <row r="214" spans="1:7" ht="23.45" customHeight="1" x14ac:dyDescent="0.2">
      <c r="A214" s="3" t="s">
        <v>329</v>
      </c>
      <c r="B214" s="69" t="s">
        <v>328</v>
      </c>
      <c r="C214" s="3" t="s">
        <v>32</v>
      </c>
      <c r="D214" s="90"/>
      <c r="E214" s="74" t="s">
        <v>70</v>
      </c>
      <c r="F214" s="3" t="s">
        <v>67</v>
      </c>
      <c r="G214" s="3" t="s">
        <v>71</v>
      </c>
    </row>
    <row r="215" spans="1:7" ht="23.45" customHeight="1" x14ac:dyDescent="0.2">
      <c r="A215" s="3" t="s">
        <v>331</v>
      </c>
      <c r="B215" s="69" t="s">
        <v>330</v>
      </c>
      <c r="C215" s="3" t="s">
        <v>21</v>
      </c>
      <c r="D215" s="90"/>
      <c r="E215" s="69" t="s">
        <v>387</v>
      </c>
      <c r="F215" s="3" t="s">
        <v>12</v>
      </c>
      <c r="G215" s="3" t="s">
        <v>388</v>
      </c>
    </row>
    <row r="216" spans="1:7" ht="23.45" customHeight="1" x14ac:dyDescent="0.2">
      <c r="A216" s="63" t="s">
        <v>333</v>
      </c>
      <c r="B216" s="70" t="s">
        <v>332</v>
      </c>
      <c r="C216" s="63" t="s">
        <v>24</v>
      </c>
      <c r="D216" s="90"/>
      <c r="E216" s="71" t="s">
        <v>718</v>
      </c>
      <c r="F216" s="3" t="s">
        <v>643</v>
      </c>
      <c r="G216" s="3" t="s">
        <v>618</v>
      </c>
    </row>
    <row r="217" spans="1:7" ht="23.45" customHeight="1" x14ac:dyDescent="0.2">
      <c r="A217" s="3" t="s">
        <v>335</v>
      </c>
      <c r="B217" s="69" t="s">
        <v>334</v>
      </c>
      <c r="C217" s="3" t="s">
        <v>21</v>
      </c>
      <c r="D217" s="90"/>
      <c r="E217" s="69" t="s">
        <v>556</v>
      </c>
      <c r="F217" s="4" t="s">
        <v>21</v>
      </c>
      <c r="G217" s="3" t="s">
        <v>557</v>
      </c>
    </row>
    <row r="218" spans="1:7" ht="23.45" customHeight="1" x14ac:dyDescent="0.2">
      <c r="A218" s="3" t="s">
        <v>337</v>
      </c>
      <c r="B218" s="69" t="s">
        <v>336</v>
      </c>
      <c r="C218" s="3" t="s">
        <v>67</v>
      </c>
      <c r="D218" s="90"/>
      <c r="E218" s="70" t="s">
        <v>560</v>
      </c>
      <c r="F218" s="66" t="s">
        <v>9</v>
      </c>
      <c r="G218" s="63" t="s">
        <v>561</v>
      </c>
    </row>
    <row r="219" spans="1:7" ht="23.45" customHeight="1" x14ac:dyDescent="0.2">
      <c r="A219" s="63" t="s">
        <v>338</v>
      </c>
      <c r="B219" s="70" t="s">
        <v>794</v>
      </c>
      <c r="C219" s="63" t="s">
        <v>21</v>
      </c>
      <c r="D219" s="90"/>
      <c r="E219" s="70" t="s">
        <v>596</v>
      </c>
      <c r="F219" s="83" t="s">
        <v>67</v>
      </c>
      <c r="G219" s="83" t="s">
        <v>597</v>
      </c>
    </row>
    <row r="220" spans="1:7" ht="23.45" customHeight="1" x14ac:dyDescent="0.2">
      <c r="A220" s="63" t="s">
        <v>340</v>
      </c>
      <c r="B220" s="70" t="s">
        <v>339</v>
      </c>
      <c r="C220" s="63" t="s">
        <v>9</v>
      </c>
      <c r="D220" s="90"/>
      <c r="E220" s="74" t="s">
        <v>562</v>
      </c>
      <c r="F220" s="65" t="s">
        <v>9</v>
      </c>
      <c r="G220" s="65" t="s">
        <v>563</v>
      </c>
    </row>
    <row r="221" spans="1:7" ht="23.45" customHeight="1" x14ac:dyDescent="0.2">
      <c r="A221" s="3" t="s">
        <v>342</v>
      </c>
      <c r="B221" s="69" t="s">
        <v>341</v>
      </c>
      <c r="C221" s="3" t="s">
        <v>62</v>
      </c>
      <c r="D221" s="90"/>
      <c r="E221" s="69" t="s">
        <v>391</v>
      </c>
      <c r="F221" s="3" t="s">
        <v>9</v>
      </c>
      <c r="G221" s="3" t="s">
        <v>392</v>
      </c>
    </row>
    <row r="222" spans="1:7" ht="23.45" customHeight="1" x14ac:dyDescent="0.2">
      <c r="A222" s="3" t="s">
        <v>344</v>
      </c>
      <c r="B222" s="69" t="s">
        <v>343</v>
      </c>
      <c r="C222" s="3" t="s">
        <v>24</v>
      </c>
      <c r="D222" s="90"/>
      <c r="E222" s="69" t="s">
        <v>262</v>
      </c>
      <c r="F222" s="3" t="s">
        <v>21</v>
      </c>
      <c r="G222" s="3" t="s">
        <v>263</v>
      </c>
    </row>
    <row r="223" spans="1:7" ht="23.45" customHeight="1" x14ac:dyDescent="0.2">
      <c r="A223" s="3" t="s">
        <v>346</v>
      </c>
      <c r="B223" s="69" t="s">
        <v>345</v>
      </c>
      <c r="C223" s="3" t="s">
        <v>32</v>
      </c>
      <c r="D223" s="90"/>
      <c r="E223" s="69" t="s">
        <v>29</v>
      </c>
      <c r="F223" s="3" t="s">
        <v>21</v>
      </c>
      <c r="G223" s="3" t="s">
        <v>907</v>
      </c>
    </row>
    <row r="224" spans="1:7" ht="23.45" customHeight="1" x14ac:dyDescent="0.2">
      <c r="A224" s="63" t="s">
        <v>348</v>
      </c>
      <c r="B224" s="70" t="s">
        <v>347</v>
      </c>
      <c r="C224" s="63" t="s">
        <v>24</v>
      </c>
      <c r="D224" s="90"/>
      <c r="E224" s="69" t="s">
        <v>524</v>
      </c>
      <c r="F224" s="4" t="s">
        <v>32</v>
      </c>
      <c r="G224" s="3" t="s">
        <v>525</v>
      </c>
    </row>
    <row r="225" spans="1:7" ht="23.45" customHeight="1" x14ac:dyDescent="0.2">
      <c r="A225" s="3" t="s">
        <v>350</v>
      </c>
      <c r="B225" s="69" t="s">
        <v>349</v>
      </c>
      <c r="C225" s="3" t="s">
        <v>32</v>
      </c>
      <c r="D225" s="90"/>
      <c r="E225" s="69" t="s">
        <v>413</v>
      </c>
      <c r="F225" s="3" t="s">
        <v>57</v>
      </c>
      <c r="G225" s="3" t="s">
        <v>414</v>
      </c>
    </row>
    <row r="226" spans="1:7" ht="23.45" customHeight="1" x14ac:dyDescent="0.2">
      <c r="A226" s="3" t="s">
        <v>352</v>
      </c>
      <c r="B226" s="69" t="s">
        <v>351</v>
      </c>
      <c r="C226" s="3" t="s">
        <v>24</v>
      </c>
      <c r="D226" s="90"/>
      <c r="E226" s="69" t="s">
        <v>240</v>
      </c>
      <c r="F226" s="3" t="s">
        <v>24</v>
      </c>
      <c r="G226" s="3" t="s">
        <v>241</v>
      </c>
    </row>
    <row r="227" spans="1:7" ht="23.45" customHeight="1" x14ac:dyDescent="0.2">
      <c r="A227" s="3" t="s">
        <v>354</v>
      </c>
      <c r="B227" s="69" t="s">
        <v>353</v>
      </c>
      <c r="C227" s="3" t="s">
        <v>62</v>
      </c>
      <c r="D227" s="90"/>
      <c r="E227" s="71" t="s">
        <v>728</v>
      </c>
      <c r="F227" s="3" t="s">
        <v>643</v>
      </c>
      <c r="G227" s="3" t="s">
        <v>628</v>
      </c>
    </row>
    <row r="228" spans="1:7" ht="23.45" customHeight="1" x14ac:dyDescent="0.2">
      <c r="A228" s="3" t="s">
        <v>356</v>
      </c>
      <c r="B228" s="69" t="s">
        <v>355</v>
      </c>
      <c r="C228" s="3" t="s">
        <v>32</v>
      </c>
      <c r="D228" s="90"/>
      <c r="E228" s="69" t="s">
        <v>292</v>
      </c>
      <c r="F228" s="3" t="s">
        <v>12</v>
      </c>
      <c r="G228" s="3" t="s">
        <v>293</v>
      </c>
    </row>
    <row r="229" spans="1:7" ht="23.45" customHeight="1" x14ac:dyDescent="0.2">
      <c r="A229" s="63" t="s">
        <v>358</v>
      </c>
      <c r="B229" s="70" t="s">
        <v>357</v>
      </c>
      <c r="C229" s="63" t="s">
        <v>67</v>
      </c>
      <c r="D229" s="90"/>
      <c r="E229" s="71" t="s">
        <v>772</v>
      </c>
      <c r="F229" s="3" t="s">
        <v>705</v>
      </c>
      <c r="G229" s="3" t="s">
        <v>687</v>
      </c>
    </row>
    <row r="230" spans="1:7" ht="23.45" customHeight="1" x14ac:dyDescent="0.2">
      <c r="A230" s="63" t="s">
        <v>360</v>
      </c>
      <c r="B230" s="70" t="s">
        <v>359</v>
      </c>
      <c r="C230" s="63" t="s">
        <v>12</v>
      </c>
      <c r="D230" s="90"/>
      <c r="E230" s="69" t="s">
        <v>405</v>
      </c>
      <c r="F230" s="3" t="s">
        <v>21</v>
      </c>
      <c r="G230" s="3" t="s">
        <v>406</v>
      </c>
    </row>
    <row r="231" spans="1:7" ht="23.45" customHeight="1" x14ac:dyDescent="0.2">
      <c r="A231" s="3" t="s">
        <v>695</v>
      </c>
      <c r="B231" s="78" t="s">
        <v>780</v>
      </c>
      <c r="C231" s="3" t="s">
        <v>705</v>
      </c>
      <c r="D231" s="90"/>
      <c r="E231" s="69" t="s">
        <v>212</v>
      </c>
      <c r="F231" s="3" t="s">
        <v>24</v>
      </c>
      <c r="G231" s="3" t="s">
        <v>213</v>
      </c>
    </row>
    <row r="232" spans="1:7" ht="23.45" customHeight="1" x14ac:dyDescent="0.2">
      <c r="A232" s="3" t="s">
        <v>362</v>
      </c>
      <c r="B232" s="69" t="s">
        <v>361</v>
      </c>
      <c r="C232" s="3" t="s">
        <v>24</v>
      </c>
      <c r="D232" s="90"/>
      <c r="E232" s="78" t="s">
        <v>782</v>
      </c>
      <c r="F232" s="3" t="s">
        <v>705</v>
      </c>
      <c r="G232" s="3" t="s">
        <v>697</v>
      </c>
    </row>
    <row r="233" spans="1:7" ht="23.45" customHeight="1" x14ac:dyDescent="0.2">
      <c r="A233" s="3" t="s">
        <v>364</v>
      </c>
      <c r="B233" s="69" t="s">
        <v>363</v>
      </c>
      <c r="C233" s="3" t="s">
        <v>62</v>
      </c>
      <c r="D233" s="90"/>
      <c r="E233" s="69" t="s">
        <v>369</v>
      </c>
      <c r="F233" s="3" t="s">
        <v>32</v>
      </c>
      <c r="G233" s="3" t="s">
        <v>370</v>
      </c>
    </row>
    <row r="234" spans="1:7" ht="23.45" customHeight="1" x14ac:dyDescent="0.2">
      <c r="A234" s="3" t="s">
        <v>366</v>
      </c>
      <c r="B234" s="69" t="s">
        <v>365</v>
      </c>
      <c r="C234" s="3" t="s">
        <v>9</v>
      </c>
      <c r="D234" s="90"/>
      <c r="E234" s="69" t="s">
        <v>100</v>
      </c>
      <c r="F234" s="3" t="s">
        <v>57</v>
      </c>
      <c r="G234" s="3" t="s">
        <v>101</v>
      </c>
    </row>
    <row r="235" spans="1:7" ht="23.45" customHeight="1" x14ac:dyDescent="0.2">
      <c r="A235" s="3" t="s">
        <v>368</v>
      </c>
      <c r="B235" s="69" t="s">
        <v>367</v>
      </c>
      <c r="C235" s="3" t="s">
        <v>32</v>
      </c>
      <c r="D235" s="90"/>
      <c r="E235" s="70" t="s">
        <v>13</v>
      </c>
      <c r="F235" s="63" t="s">
        <v>12</v>
      </c>
      <c r="G235" s="63" t="s">
        <v>14</v>
      </c>
    </row>
    <row r="236" spans="1:7" ht="23.45" customHeight="1" x14ac:dyDescent="0.2">
      <c r="A236" s="3" t="s">
        <v>370</v>
      </c>
      <c r="B236" s="69" t="s">
        <v>369</v>
      </c>
      <c r="C236" s="3" t="s">
        <v>32</v>
      </c>
      <c r="D236" s="90"/>
      <c r="E236" s="82" t="s">
        <v>715</v>
      </c>
      <c r="F236" s="65" t="s">
        <v>644</v>
      </c>
      <c r="G236" s="3" t="s">
        <v>654</v>
      </c>
    </row>
    <row r="237" spans="1:7" ht="23.45" customHeight="1" x14ac:dyDescent="0.2">
      <c r="A237" s="3" t="s">
        <v>372</v>
      </c>
      <c r="B237" s="69" t="s">
        <v>371</v>
      </c>
      <c r="C237" s="3" t="s">
        <v>9</v>
      </c>
      <c r="D237" s="90"/>
      <c r="E237" s="70" t="s">
        <v>39</v>
      </c>
      <c r="F237" s="63" t="s">
        <v>12</v>
      </c>
      <c r="G237" s="63" t="s">
        <v>40</v>
      </c>
    </row>
    <row r="238" spans="1:7" ht="23.45" customHeight="1" x14ac:dyDescent="0.2">
      <c r="A238" s="3" t="s">
        <v>374</v>
      </c>
      <c r="B238" s="69" t="s">
        <v>373</v>
      </c>
      <c r="C238" s="3" t="s">
        <v>12</v>
      </c>
      <c r="D238" s="90"/>
      <c r="E238" s="74" t="s">
        <v>27</v>
      </c>
      <c r="F238" s="3" t="s">
        <v>12</v>
      </c>
      <c r="G238" s="3" t="s">
        <v>28</v>
      </c>
    </row>
    <row r="239" spans="1:7" ht="23.45" customHeight="1" x14ac:dyDescent="0.2">
      <c r="A239" s="3" t="s">
        <v>376</v>
      </c>
      <c r="B239" s="69" t="s">
        <v>375</v>
      </c>
      <c r="C239" s="3" t="s">
        <v>67</v>
      </c>
      <c r="D239" s="90"/>
      <c r="E239" s="69" t="s">
        <v>130</v>
      </c>
      <c r="F239" s="3" t="s">
        <v>12</v>
      </c>
      <c r="G239" s="3" t="s">
        <v>131</v>
      </c>
    </row>
    <row r="240" spans="1:7" ht="23.45" customHeight="1" x14ac:dyDescent="0.2">
      <c r="A240" s="63" t="s">
        <v>378</v>
      </c>
      <c r="B240" s="70" t="s">
        <v>377</v>
      </c>
      <c r="C240" s="63" t="s">
        <v>57</v>
      </c>
      <c r="D240" s="90"/>
      <c r="E240" s="69" t="s">
        <v>278</v>
      </c>
      <c r="F240" s="3" t="s">
        <v>62</v>
      </c>
      <c r="G240" s="3" t="s">
        <v>279</v>
      </c>
    </row>
    <row r="241" spans="1:7" ht="23.45" customHeight="1" x14ac:dyDescent="0.2">
      <c r="A241" s="3" t="s">
        <v>380</v>
      </c>
      <c r="B241" s="69" t="s">
        <v>379</v>
      </c>
      <c r="C241" s="3" t="s">
        <v>12</v>
      </c>
      <c r="D241" s="90"/>
      <c r="E241" s="71" t="s">
        <v>760</v>
      </c>
      <c r="F241" s="3" t="s">
        <v>705</v>
      </c>
      <c r="G241" s="3" t="s">
        <v>675</v>
      </c>
    </row>
    <row r="242" spans="1:7" ht="23.45" customHeight="1" x14ac:dyDescent="0.2">
      <c r="A242" s="3" t="s">
        <v>382</v>
      </c>
      <c r="B242" s="69" t="s">
        <v>381</v>
      </c>
      <c r="C242" s="3" t="s">
        <v>9</v>
      </c>
      <c r="D242" s="90"/>
      <c r="E242" s="69" t="s">
        <v>124</v>
      </c>
      <c r="F242" s="3" t="s">
        <v>57</v>
      </c>
      <c r="G242" s="3" t="s">
        <v>125</v>
      </c>
    </row>
    <row r="243" spans="1:7" ht="23.45" customHeight="1" x14ac:dyDescent="0.2">
      <c r="A243" s="3" t="s">
        <v>384</v>
      </c>
      <c r="B243" s="69" t="s">
        <v>383</v>
      </c>
      <c r="C243" s="3" t="s">
        <v>24</v>
      </c>
      <c r="D243" s="90"/>
      <c r="E243" s="71" t="s">
        <v>726</v>
      </c>
      <c r="F243" s="3" t="s">
        <v>643</v>
      </c>
      <c r="G243" s="3" t="s">
        <v>626</v>
      </c>
    </row>
    <row r="244" spans="1:7" ht="23.45" customHeight="1" x14ac:dyDescent="0.2">
      <c r="A244" s="3" t="s">
        <v>386</v>
      </c>
      <c r="B244" s="69" t="s">
        <v>385</v>
      </c>
      <c r="C244" s="3" t="s">
        <v>32</v>
      </c>
      <c r="D244" s="90"/>
      <c r="E244" s="74" t="s">
        <v>566</v>
      </c>
      <c r="F244" s="65" t="s">
        <v>67</v>
      </c>
      <c r="G244" s="65" t="s">
        <v>567</v>
      </c>
    </row>
    <row r="245" spans="1:7" ht="23.45" customHeight="1" x14ac:dyDescent="0.2">
      <c r="A245" s="3" t="s">
        <v>659</v>
      </c>
      <c r="B245" s="71" t="s">
        <v>745</v>
      </c>
      <c r="C245" s="3" t="s">
        <v>669</v>
      </c>
      <c r="D245" s="90"/>
      <c r="E245" s="69" t="s">
        <v>548</v>
      </c>
      <c r="F245" s="4" t="s">
        <v>67</v>
      </c>
      <c r="G245" s="3" t="s">
        <v>549</v>
      </c>
    </row>
    <row r="246" spans="1:7" ht="23.45" customHeight="1" x14ac:dyDescent="0.2">
      <c r="A246" s="3" t="s">
        <v>696</v>
      </c>
      <c r="B246" s="78" t="s">
        <v>781</v>
      </c>
      <c r="C246" s="3" t="s">
        <v>705</v>
      </c>
      <c r="D246" s="90"/>
      <c r="E246" s="74" t="s">
        <v>849</v>
      </c>
      <c r="F246" s="4" t="s">
        <v>12</v>
      </c>
      <c r="G246" s="3" t="s">
        <v>848</v>
      </c>
    </row>
    <row r="247" spans="1:7" ht="23.45" customHeight="1" x14ac:dyDescent="0.2">
      <c r="A247" s="3" t="s">
        <v>388</v>
      </c>
      <c r="B247" s="69" t="s">
        <v>387</v>
      </c>
      <c r="C247" s="3" t="s">
        <v>12</v>
      </c>
      <c r="D247" s="90"/>
      <c r="E247" s="71" t="s">
        <v>734</v>
      </c>
      <c r="F247" s="3" t="s">
        <v>643</v>
      </c>
      <c r="G247" s="3" t="s">
        <v>636</v>
      </c>
    </row>
    <row r="248" spans="1:7" ht="23.45" customHeight="1" x14ac:dyDescent="0.2">
      <c r="A248" s="3" t="s">
        <v>390</v>
      </c>
      <c r="B248" s="69" t="s">
        <v>389</v>
      </c>
      <c r="C248" s="3" t="s">
        <v>57</v>
      </c>
      <c r="D248" s="90"/>
      <c r="E248" s="69" t="s">
        <v>88</v>
      </c>
      <c r="F248" s="3" t="s">
        <v>57</v>
      </c>
      <c r="G248" s="3" t="s">
        <v>89</v>
      </c>
    </row>
    <row r="249" spans="1:7" ht="23.45" customHeight="1" x14ac:dyDescent="0.2">
      <c r="A249" s="3" t="s">
        <v>914</v>
      </c>
      <c r="B249" s="74" t="s">
        <v>915</v>
      </c>
      <c r="C249" s="4" t="s">
        <v>12</v>
      </c>
      <c r="D249" s="92"/>
      <c r="E249" s="72" t="s">
        <v>706</v>
      </c>
      <c r="F249" s="65" t="s">
        <v>644</v>
      </c>
      <c r="G249" s="3" t="s">
        <v>645</v>
      </c>
    </row>
    <row r="250" spans="1:7" ht="23.45" customHeight="1" x14ac:dyDescent="0.2">
      <c r="A250" s="3" t="s">
        <v>392</v>
      </c>
      <c r="B250" s="69" t="s">
        <v>391</v>
      </c>
      <c r="C250" s="3" t="s">
        <v>9</v>
      </c>
      <c r="D250" s="90"/>
      <c r="E250" s="70" t="s">
        <v>528</v>
      </c>
      <c r="F250" s="66" t="s">
        <v>24</v>
      </c>
      <c r="G250" s="63" t="s">
        <v>529</v>
      </c>
    </row>
    <row r="251" spans="1:7" ht="23.45" customHeight="1" x14ac:dyDescent="0.2">
      <c r="A251" s="3" t="s">
        <v>394</v>
      </c>
      <c r="B251" s="69" t="s">
        <v>393</v>
      </c>
      <c r="C251" s="3" t="s">
        <v>62</v>
      </c>
      <c r="D251" s="90"/>
      <c r="E251" s="69" t="s">
        <v>336</v>
      </c>
      <c r="F251" s="3" t="s">
        <v>67</v>
      </c>
      <c r="G251" s="3" t="s">
        <v>337</v>
      </c>
    </row>
    <row r="252" spans="1:7" ht="23.45" customHeight="1" x14ac:dyDescent="0.2">
      <c r="A252" s="3" t="s">
        <v>651</v>
      </c>
      <c r="B252" s="75" t="s">
        <v>712</v>
      </c>
      <c r="C252" s="65" t="s">
        <v>644</v>
      </c>
      <c r="D252" s="91"/>
      <c r="E252" s="69" t="s">
        <v>144</v>
      </c>
      <c r="F252" s="3" t="s">
        <v>24</v>
      </c>
      <c r="G252" s="3" t="s">
        <v>145</v>
      </c>
    </row>
    <row r="253" spans="1:7" ht="23.45" customHeight="1" x14ac:dyDescent="0.2">
      <c r="A253" s="3" t="s">
        <v>396</v>
      </c>
      <c r="B253" s="69" t="s">
        <v>395</v>
      </c>
      <c r="C253" s="3" t="s">
        <v>57</v>
      </c>
      <c r="D253" s="90"/>
      <c r="E253" s="69" t="s">
        <v>45</v>
      </c>
      <c r="F253" s="3" t="s">
        <v>9</v>
      </c>
      <c r="G253" s="3" t="s">
        <v>46</v>
      </c>
    </row>
    <row r="254" spans="1:7" ht="23.45" customHeight="1" x14ac:dyDescent="0.2">
      <c r="A254" s="63" t="s">
        <v>793</v>
      </c>
      <c r="B254" s="70" t="s">
        <v>792</v>
      </c>
      <c r="C254" s="63" t="s">
        <v>21</v>
      </c>
      <c r="D254" s="90"/>
      <c r="E254" s="69" t="s">
        <v>298</v>
      </c>
      <c r="F254" s="3" t="s">
        <v>62</v>
      </c>
      <c r="G254" s="3" t="s">
        <v>299</v>
      </c>
    </row>
    <row r="255" spans="1:7" ht="23.45" customHeight="1" x14ac:dyDescent="0.2">
      <c r="A255" s="3" t="s">
        <v>398</v>
      </c>
      <c r="B255" s="69" t="s">
        <v>397</v>
      </c>
      <c r="C255" s="3" t="s">
        <v>12</v>
      </c>
      <c r="D255" s="90"/>
      <c r="E255" s="69" t="s">
        <v>232</v>
      </c>
      <c r="F255" s="3" t="s">
        <v>62</v>
      </c>
      <c r="G255" s="3" t="s">
        <v>233</v>
      </c>
    </row>
    <row r="256" spans="1:7" ht="23.45" customHeight="1" x14ac:dyDescent="0.2">
      <c r="A256" s="3" t="s">
        <v>400</v>
      </c>
      <c r="B256" s="69" t="s">
        <v>399</v>
      </c>
      <c r="C256" s="3" t="s">
        <v>32</v>
      </c>
      <c r="D256" s="90"/>
      <c r="E256" s="69" t="s">
        <v>355</v>
      </c>
      <c r="F256" s="3" t="s">
        <v>32</v>
      </c>
      <c r="G256" s="3" t="s">
        <v>356</v>
      </c>
    </row>
    <row r="257" spans="1:7" ht="23.45" customHeight="1" x14ac:dyDescent="0.2">
      <c r="A257" s="3" t="s">
        <v>402</v>
      </c>
      <c r="B257" s="69" t="s">
        <v>401</v>
      </c>
      <c r="C257" s="3" t="s">
        <v>62</v>
      </c>
      <c r="D257" s="90"/>
      <c r="E257" s="69" t="s">
        <v>106</v>
      </c>
      <c r="F257" s="3" t="s">
        <v>67</v>
      </c>
      <c r="G257" s="3" t="s">
        <v>107</v>
      </c>
    </row>
    <row r="258" spans="1:7" ht="23.45" customHeight="1" x14ac:dyDescent="0.2">
      <c r="A258" s="63" t="s">
        <v>404</v>
      </c>
      <c r="B258" s="70" t="s">
        <v>403</v>
      </c>
      <c r="C258" s="63" t="s">
        <v>9</v>
      </c>
      <c r="D258" s="90"/>
      <c r="E258" s="69" t="s">
        <v>284</v>
      </c>
      <c r="F258" s="3" t="s">
        <v>32</v>
      </c>
      <c r="G258" s="3" t="s">
        <v>285</v>
      </c>
    </row>
    <row r="259" spans="1:7" ht="23.45" customHeight="1" x14ac:dyDescent="0.2">
      <c r="A259" s="3" t="s">
        <v>406</v>
      </c>
      <c r="B259" s="69" t="s">
        <v>405</v>
      </c>
      <c r="C259" s="3" t="s">
        <v>21</v>
      </c>
      <c r="D259" s="90"/>
      <c r="E259" s="69" t="s">
        <v>43</v>
      </c>
      <c r="F259" s="3" t="s">
        <v>12</v>
      </c>
      <c r="G259" s="3" t="s">
        <v>44</v>
      </c>
    </row>
    <row r="260" spans="1:7" ht="23.45" customHeight="1" x14ac:dyDescent="0.2">
      <c r="A260" s="3" t="s">
        <v>697</v>
      </c>
      <c r="B260" s="78" t="s">
        <v>782</v>
      </c>
      <c r="C260" s="3" t="s">
        <v>705</v>
      </c>
      <c r="D260" s="90"/>
      <c r="E260" s="74" t="s">
        <v>911</v>
      </c>
      <c r="F260" s="4" t="s">
        <v>24</v>
      </c>
      <c r="G260" s="3" t="s">
        <v>910</v>
      </c>
    </row>
    <row r="261" spans="1:7" ht="23.45" customHeight="1" x14ac:dyDescent="0.2">
      <c r="A261" s="3" t="s">
        <v>408</v>
      </c>
      <c r="B261" s="69" t="s">
        <v>407</v>
      </c>
      <c r="C261" s="3" t="s">
        <v>9</v>
      </c>
      <c r="D261" s="90"/>
      <c r="E261" s="74" t="s">
        <v>453</v>
      </c>
      <c r="F261" s="3" t="s">
        <v>62</v>
      </c>
      <c r="G261" s="3" t="s">
        <v>454</v>
      </c>
    </row>
    <row r="262" spans="1:7" ht="23.45" customHeight="1" x14ac:dyDescent="0.2">
      <c r="A262" s="3" t="s">
        <v>410</v>
      </c>
      <c r="B262" s="69" t="s">
        <v>409</v>
      </c>
      <c r="C262" s="3" t="s">
        <v>67</v>
      </c>
      <c r="D262" s="90"/>
      <c r="E262" s="69" t="s">
        <v>82</v>
      </c>
      <c r="F262" s="3" t="s">
        <v>67</v>
      </c>
      <c r="G262" s="3" t="s">
        <v>83</v>
      </c>
    </row>
    <row r="263" spans="1:7" ht="23.45" customHeight="1" x14ac:dyDescent="0.2">
      <c r="A263" s="24" t="s">
        <v>796</v>
      </c>
      <c r="B263" s="69" t="s">
        <v>795</v>
      </c>
      <c r="C263" s="3" t="s">
        <v>9</v>
      </c>
      <c r="D263" s="90"/>
      <c r="E263" s="69" t="s">
        <v>25</v>
      </c>
      <c r="F263" s="3" t="s">
        <v>24</v>
      </c>
      <c r="G263" s="3" t="s">
        <v>26</v>
      </c>
    </row>
    <row r="264" spans="1:7" ht="23.45" customHeight="1" x14ac:dyDescent="0.2">
      <c r="A264" s="3" t="s">
        <v>698</v>
      </c>
      <c r="B264" s="78" t="s">
        <v>783</v>
      </c>
      <c r="C264" s="3" t="s">
        <v>705</v>
      </c>
      <c r="D264" s="90"/>
      <c r="E264" s="78" t="s">
        <v>783</v>
      </c>
      <c r="F264" s="3" t="s">
        <v>705</v>
      </c>
      <c r="G264" s="3" t="s">
        <v>698</v>
      </c>
    </row>
    <row r="265" spans="1:7" ht="23.45" customHeight="1" x14ac:dyDescent="0.2">
      <c r="A265" s="3" t="s">
        <v>412</v>
      </c>
      <c r="B265" s="74" t="s">
        <v>411</v>
      </c>
      <c r="C265" s="3" t="s">
        <v>62</v>
      </c>
      <c r="D265" s="90"/>
      <c r="E265" s="69" t="s">
        <v>74</v>
      </c>
      <c r="F265" s="3" t="s">
        <v>24</v>
      </c>
      <c r="G265" s="3" t="s">
        <v>75</v>
      </c>
    </row>
    <row r="266" spans="1:7" ht="23.45" customHeight="1" x14ac:dyDescent="0.2">
      <c r="A266" s="3" t="s">
        <v>699</v>
      </c>
      <c r="B266" s="78" t="s">
        <v>784</v>
      </c>
      <c r="C266" s="3" t="s">
        <v>705</v>
      </c>
      <c r="D266" s="90"/>
      <c r="E266" s="69" t="s">
        <v>196</v>
      </c>
      <c r="F266" s="3" t="s">
        <v>32</v>
      </c>
      <c r="G266" s="3" t="s">
        <v>197</v>
      </c>
    </row>
    <row r="267" spans="1:7" ht="23.45" customHeight="1" x14ac:dyDescent="0.2">
      <c r="A267" s="3" t="s">
        <v>414</v>
      </c>
      <c r="B267" s="69" t="s">
        <v>413</v>
      </c>
      <c r="C267" s="3" t="s">
        <v>57</v>
      </c>
      <c r="D267" s="90"/>
      <c r="E267" s="69" t="s">
        <v>116</v>
      </c>
      <c r="F267" s="3" t="s">
        <v>21</v>
      </c>
      <c r="G267" s="3" t="s">
        <v>117</v>
      </c>
    </row>
    <row r="268" spans="1:7" ht="23.45" customHeight="1" x14ac:dyDescent="0.2">
      <c r="A268" s="3" t="s">
        <v>416</v>
      </c>
      <c r="B268" s="69" t="s">
        <v>415</v>
      </c>
      <c r="C268" s="3" t="s">
        <v>24</v>
      </c>
      <c r="D268" s="90"/>
      <c r="E268" s="69" t="s">
        <v>192</v>
      </c>
      <c r="F268" s="3" t="s">
        <v>32</v>
      </c>
      <c r="G268" s="3" t="s">
        <v>193</v>
      </c>
    </row>
    <row r="269" spans="1:7" ht="23.45" customHeight="1" x14ac:dyDescent="0.2">
      <c r="A269" s="63" t="s">
        <v>418</v>
      </c>
      <c r="B269" s="70" t="s">
        <v>417</v>
      </c>
      <c r="C269" s="63" t="s">
        <v>12</v>
      </c>
      <c r="D269" s="90"/>
      <c r="E269" s="69" t="s">
        <v>17</v>
      </c>
      <c r="F269" s="3" t="s">
        <v>12</v>
      </c>
      <c r="G269" s="3" t="s">
        <v>18</v>
      </c>
    </row>
    <row r="270" spans="1:7" ht="23.45" customHeight="1" x14ac:dyDescent="0.2">
      <c r="A270" s="63" t="s">
        <v>420</v>
      </c>
      <c r="B270" s="70" t="s">
        <v>419</v>
      </c>
      <c r="C270" s="63" t="s">
        <v>9</v>
      </c>
      <c r="D270" s="90"/>
      <c r="E270" s="69" t="s">
        <v>49</v>
      </c>
      <c r="F270" s="3" t="s">
        <v>12</v>
      </c>
      <c r="G270" s="3" t="s">
        <v>50</v>
      </c>
    </row>
    <row r="271" spans="1:7" ht="23.45" customHeight="1" x14ac:dyDescent="0.2">
      <c r="A271" s="3" t="s">
        <v>422</v>
      </c>
      <c r="B271" s="69" t="s">
        <v>421</v>
      </c>
      <c r="C271" s="3" t="s">
        <v>21</v>
      </c>
      <c r="D271" s="90"/>
      <c r="E271" s="69" t="s">
        <v>140</v>
      </c>
      <c r="F271" s="3" t="s">
        <v>32</v>
      </c>
      <c r="G271" s="3" t="s">
        <v>141</v>
      </c>
    </row>
    <row r="272" spans="1:7" ht="23.45" customHeight="1" x14ac:dyDescent="0.2">
      <c r="A272" s="3" t="s">
        <v>652</v>
      </c>
      <c r="B272" s="75" t="s">
        <v>713</v>
      </c>
      <c r="C272" s="65" t="s">
        <v>644</v>
      </c>
      <c r="D272" s="91"/>
      <c r="E272" s="70" t="s">
        <v>403</v>
      </c>
      <c r="F272" s="63" t="s">
        <v>9</v>
      </c>
      <c r="G272" s="63" t="s">
        <v>404</v>
      </c>
    </row>
    <row r="273" spans="1:7" ht="23.45" customHeight="1" x14ac:dyDescent="0.2">
      <c r="A273" s="3" t="s">
        <v>660</v>
      </c>
      <c r="B273" s="71" t="s">
        <v>746</v>
      </c>
      <c r="C273" s="3" t="s">
        <v>669</v>
      </c>
      <c r="D273" s="90"/>
      <c r="E273" s="69" t="s">
        <v>795</v>
      </c>
      <c r="F273" s="3" t="s">
        <v>9</v>
      </c>
      <c r="G273" s="24" t="s">
        <v>796</v>
      </c>
    </row>
    <row r="274" spans="1:7" ht="23.45" customHeight="1" x14ac:dyDescent="0.2">
      <c r="A274" s="3" t="s">
        <v>424</v>
      </c>
      <c r="B274" s="69" t="s">
        <v>423</v>
      </c>
      <c r="C274" s="3" t="s">
        <v>12</v>
      </c>
      <c r="D274" s="90"/>
      <c r="E274" s="69" t="s">
        <v>371</v>
      </c>
      <c r="F274" s="3" t="s">
        <v>9</v>
      </c>
      <c r="G274" s="3" t="s">
        <v>372</v>
      </c>
    </row>
    <row r="275" spans="1:7" ht="23.45" customHeight="1" x14ac:dyDescent="0.2">
      <c r="A275" s="63" t="s">
        <v>637</v>
      </c>
      <c r="B275" s="73" t="s">
        <v>735</v>
      </c>
      <c r="C275" s="63" t="s">
        <v>643</v>
      </c>
      <c r="D275" s="90"/>
      <c r="E275" s="70" t="s">
        <v>538</v>
      </c>
      <c r="F275" s="66" t="s">
        <v>12</v>
      </c>
      <c r="G275" s="63" t="s">
        <v>539</v>
      </c>
    </row>
    <row r="276" spans="1:7" ht="23.45" customHeight="1" x14ac:dyDescent="0.2">
      <c r="A276" s="3" t="s">
        <v>426</v>
      </c>
      <c r="B276" s="69" t="s">
        <v>425</v>
      </c>
      <c r="C276" s="3" t="s">
        <v>24</v>
      </c>
      <c r="D276" s="90"/>
      <c r="E276" s="71" t="s">
        <v>719</v>
      </c>
      <c r="F276" s="3" t="s">
        <v>643</v>
      </c>
      <c r="G276" s="3" t="s">
        <v>619</v>
      </c>
    </row>
    <row r="277" spans="1:7" ht="23.45" customHeight="1" x14ac:dyDescent="0.2">
      <c r="A277" s="3" t="s">
        <v>428</v>
      </c>
      <c r="B277" s="69" t="s">
        <v>427</v>
      </c>
      <c r="C277" s="3" t="s">
        <v>62</v>
      </c>
      <c r="D277" s="90"/>
      <c r="E277" s="69" t="s">
        <v>399</v>
      </c>
      <c r="F277" s="3" t="s">
        <v>32</v>
      </c>
      <c r="G277" s="3" t="s">
        <v>400</v>
      </c>
    </row>
    <row r="278" spans="1:7" ht="23.45" customHeight="1" x14ac:dyDescent="0.2">
      <c r="A278" s="63" t="s">
        <v>430</v>
      </c>
      <c r="B278" s="70" t="s">
        <v>429</v>
      </c>
      <c r="C278" s="63" t="s">
        <v>62</v>
      </c>
      <c r="D278" s="90"/>
      <c r="E278" s="69" t="s">
        <v>242</v>
      </c>
      <c r="F278" s="3" t="s">
        <v>62</v>
      </c>
      <c r="G278" s="3" t="s">
        <v>243</v>
      </c>
    </row>
    <row r="279" spans="1:7" ht="23.45" customHeight="1" x14ac:dyDescent="0.2">
      <c r="A279" s="3" t="s">
        <v>432</v>
      </c>
      <c r="B279" s="69" t="s">
        <v>431</v>
      </c>
      <c r="C279" s="3" t="s">
        <v>9</v>
      </c>
      <c r="D279" s="90"/>
      <c r="E279" s="74" t="s">
        <v>574</v>
      </c>
      <c r="F279" s="65" t="s">
        <v>9</v>
      </c>
      <c r="G279" s="65" t="s">
        <v>575</v>
      </c>
    </row>
    <row r="280" spans="1:7" ht="23.45" customHeight="1" x14ac:dyDescent="0.2">
      <c r="A280" s="64" t="s">
        <v>434</v>
      </c>
      <c r="B280" s="79" t="s">
        <v>433</v>
      </c>
      <c r="C280" s="64" t="s">
        <v>62</v>
      </c>
      <c r="D280" s="90"/>
      <c r="E280" s="74" t="s">
        <v>882</v>
      </c>
      <c r="F280" s="4" t="s">
        <v>57</v>
      </c>
      <c r="G280" s="3" t="s">
        <v>883</v>
      </c>
    </row>
    <row r="281" spans="1:7" ht="23.45" customHeight="1" x14ac:dyDescent="0.2">
      <c r="A281" s="3" t="s">
        <v>436</v>
      </c>
      <c r="B281" s="69" t="s">
        <v>435</v>
      </c>
      <c r="C281" s="3" t="s">
        <v>67</v>
      </c>
      <c r="D281" s="90"/>
      <c r="E281" s="71" t="s">
        <v>755</v>
      </c>
      <c r="F281" s="3" t="s">
        <v>705</v>
      </c>
      <c r="G281" s="3" t="s">
        <v>670</v>
      </c>
    </row>
    <row r="282" spans="1:7" ht="23.45" customHeight="1" x14ac:dyDescent="0.2">
      <c r="A282" s="3" t="s">
        <v>438</v>
      </c>
      <c r="B282" s="69" t="s">
        <v>437</v>
      </c>
      <c r="C282" s="3" t="s">
        <v>24</v>
      </c>
      <c r="D282" s="90"/>
      <c r="E282" s="69" t="s">
        <v>397</v>
      </c>
      <c r="F282" s="3" t="s">
        <v>12</v>
      </c>
      <c r="G282" s="3" t="s">
        <v>398</v>
      </c>
    </row>
    <row r="283" spans="1:7" ht="23.45" customHeight="1" x14ac:dyDescent="0.2">
      <c r="A283" s="63" t="s">
        <v>440</v>
      </c>
      <c r="B283" s="70" t="s">
        <v>439</v>
      </c>
      <c r="C283" s="63" t="s">
        <v>67</v>
      </c>
      <c r="D283" s="90"/>
      <c r="E283" s="74" t="s">
        <v>863</v>
      </c>
      <c r="F283" s="4" t="s">
        <v>9</v>
      </c>
      <c r="G283" s="3" t="s">
        <v>862</v>
      </c>
    </row>
    <row r="284" spans="1:7" ht="23.45" customHeight="1" x14ac:dyDescent="0.2">
      <c r="A284" s="3" t="s">
        <v>442</v>
      </c>
      <c r="B284" s="74" t="s">
        <v>441</v>
      </c>
      <c r="C284" s="3" t="s">
        <v>21</v>
      </c>
      <c r="D284" s="90"/>
      <c r="E284" s="69" t="s">
        <v>365</v>
      </c>
      <c r="F284" s="3" t="s">
        <v>9</v>
      </c>
      <c r="G284" s="3" t="s">
        <v>366</v>
      </c>
    </row>
    <row r="285" spans="1:7" ht="23.45" customHeight="1" x14ac:dyDescent="0.2">
      <c r="A285" s="3" t="s">
        <v>661</v>
      </c>
      <c r="B285" s="71" t="s">
        <v>747</v>
      </c>
      <c r="C285" s="3" t="s">
        <v>669</v>
      </c>
      <c r="D285" s="90"/>
      <c r="E285" s="74" t="s">
        <v>507</v>
      </c>
      <c r="F285" s="3" t="s">
        <v>24</v>
      </c>
      <c r="G285" s="3" t="s">
        <v>508</v>
      </c>
    </row>
    <row r="286" spans="1:7" ht="23.45" customHeight="1" x14ac:dyDescent="0.2">
      <c r="A286" s="3" t="s">
        <v>444</v>
      </c>
      <c r="B286" s="74" t="s">
        <v>443</v>
      </c>
      <c r="C286" s="3" t="s">
        <v>57</v>
      </c>
      <c r="D286" s="90"/>
      <c r="E286" s="69" t="s">
        <v>128</v>
      </c>
      <c r="F286" s="3" t="s">
        <v>67</v>
      </c>
      <c r="G286" s="3" t="s">
        <v>129</v>
      </c>
    </row>
    <row r="287" spans="1:7" ht="23.45" customHeight="1" x14ac:dyDescent="0.2">
      <c r="A287" s="3" t="s">
        <v>446</v>
      </c>
      <c r="B287" s="74" t="s">
        <v>445</v>
      </c>
      <c r="C287" s="3" t="s">
        <v>21</v>
      </c>
      <c r="D287" s="90"/>
      <c r="E287" s="70" t="s">
        <v>572</v>
      </c>
      <c r="F287" s="83" t="s">
        <v>62</v>
      </c>
      <c r="G287" s="83" t="s">
        <v>573</v>
      </c>
    </row>
    <row r="288" spans="1:7" ht="23.45" customHeight="1" x14ac:dyDescent="0.2">
      <c r="A288" s="3" t="s">
        <v>448</v>
      </c>
      <c r="B288" s="74" t="s">
        <v>447</v>
      </c>
      <c r="C288" s="3" t="s">
        <v>12</v>
      </c>
      <c r="D288" s="90"/>
      <c r="E288" s="74" t="s">
        <v>847</v>
      </c>
      <c r="F288" s="4" t="s">
        <v>12</v>
      </c>
      <c r="G288" s="3" t="s">
        <v>846</v>
      </c>
    </row>
    <row r="289" spans="1:7" ht="23.45" customHeight="1" x14ac:dyDescent="0.2">
      <c r="A289" s="3" t="s">
        <v>450</v>
      </c>
      <c r="B289" s="74" t="s">
        <v>449</v>
      </c>
      <c r="C289" s="3" t="s">
        <v>9</v>
      </c>
      <c r="D289" s="90"/>
      <c r="E289" s="69" t="s">
        <v>544</v>
      </c>
      <c r="F289" s="4" t="s">
        <v>9</v>
      </c>
      <c r="G289" s="3" t="s">
        <v>545</v>
      </c>
    </row>
    <row r="290" spans="1:7" ht="23.45" customHeight="1" x14ac:dyDescent="0.2">
      <c r="A290" s="3" t="s">
        <v>452</v>
      </c>
      <c r="B290" s="74" t="s">
        <v>451</v>
      </c>
      <c r="C290" s="3" t="s">
        <v>12</v>
      </c>
      <c r="D290" s="90"/>
      <c r="E290" s="70" t="s">
        <v>322</v>
      </c>
      <c r="F290" s="63" t="s">
        <v>21</v>
      </c>
      <c r="G290" s="63" t="s">
        <v>323</v>
      </c>
    </row>
    <row r="291" spans="1:7" ht="23.45" customHeight="1" x14ac:dyDescent="0.2">
      <c r="A291" s="3" t="s">
        <v>454</v>
      </c>
      <c r="B291" s="74" t="s">
        <v>453</v>
      </c>
      <c r="C291" s="3" t="s">
        <v>62</v>
      </c>
      <c r="D291" s="90"/>
      <c r="E291" s="71" t="s">
        <v>767</v>
      </c>
      <c r="F291" s="3" t="s">
        <v>705</v>
      </c>
      <c r="G291" s="3" t="s">
        <v>682</v>
      </c>
    </row>
    <row r="292" spans="1:7" ht="23.45" customHeight="1" x14ac:dyDescent="0.2">
      <c r="A292" s="63" t="s">
        <v>456</v>
      </c>
      <c r="B292" s="70" t="s">
        <v>455</v>
      </c>
      <c r="C292" s="63" t="s">
        <v>24</v>
      </c>
      <c r="D292" s="90"/>
      <c r="E292" s="69" t="s">
        <v>244</v>
      </c>
      <c r="F292" s="3" t="s">
        <v>12</v>
      </c>
      <c r="G292" s="3" t="s">
        <v>245</v>
      </c>
    </row>
    <row r="293" spans="1:7" ht="23.45" customHeight="1" x14ac:dyDescent="0.2">
      <c r="A293" s="63" t="s">
        <v>458</v>
      </c>
      <c r="B293" s="70" t="s">
        <v>457</v>
      </c>
      <c r="C293" s="63" t="s">
        <v>62</v>
      </c>
      <c r="D293" s="90"/>
      <c r="E293" s="69" t="s">
        <v>146</v>
      </c>
      <c r="F293" s="3" t="s">
        <v>24</v>
      </c>
      <c r="G293" s="3" t="s">
        <v>147</v>
      </c>
    </row>
    <row r="294" spans="1:7" ht="23.45" customHeight="1" x14ac:dyDescent="0.2">
      <c r="A294" s="3" t="s">
        <v>460</v>
      </c>
      <c r="B294" s="74" t="s">
        <v>459</v>
      </c>
      <c r="C294" s="3" t="s">
        <v>24</v>
      </c>
      <c r="D294" s="90"/>
      <c r="E294" s="69" t="s">
        <v>152</v>
      </c>
      <c r="F294" s="3" t="s">
        <v>24</v>
      </c>
      <c r="G294" s="3" t="s">
        <v>153</v>
      </c>
    </row>
    <row r="295" spans="1:7" ht="23.45" customHeight="1" x14ac:dyDescent="0.2">
      <c r="A295" s="3" t="s">
        <v>462</v>
      </c>
      <c r="B295" s="74" t="s">
        <v>461</v>
      </c>
      <c r="C295" s="3" t="s">
        <v>12</v>
      </c>
      <c r="D295" s="90"/>
      <c r="E295" s="74" t="s">
        <v>839</v>
      </c>
      <c r="F295" s="4" t="s">
        <v>24</v>
      </c>
      <c r="G295" s="3" t="s">
        <v>824</v>
      </c>
    </row>
    <row r="296" spans="1:7" ht="23.45" customHeight="1" x14ac:dyDescent="0.2">
      <c r="A296" s="63" t="s">
        <v>464</v>
      </c>
      <c r="B296" s="70" t="s">
        <v>463</v>
      </c>
      <c r="C296" s="63" t="s">
        <v>57</v>
      </c>
      <c r="D296" s="90"/>
      <c r="E296" s="71" t="s">
        <v>747</v>
      </c>
      <c r="F296" s="3" t="s">
        <v>669</v>
      </c>
      <c r="G296" s="3" t="s">
        <v>661</v>
      </c>
    </row>
    <row r="297" spans="1:7" ht="23.45" customHeight="1" x14ac:dyDescent="0.2">
      <c r="A297" s="3" t="s">
        <v>466</v>
      </c>
      <c r="B297" s="69" t="s">
        <v>465</v>
      </c>
      <c r="C297" s="3" t="s">
        <v>62</v>
      </c>
      <c r="D297" s="90"/>
      <c r="E297" s="71" t="s">
        <v>744</v>
      </c>
      <c r="F297" s="3" t="s">
        <v>669</v>
      </c>
      <c r="G297" s="3" t="s">
        <v>658</v>
      </c>
    </row>
    <row r="298" spans="1:7" ht="23.45" customHeight="1" x14ac:dyDescent="0.2">
      <c r="A298" s="3" t="s">
        <v>468</v>
      </c>
      <c r="B298" s="69" t="s">
        <v>467</v>
      </c>
      <c r="C298" s="3" t="s">
        <v>9</v>
      </c>
      <c r="D298" s="90"/>
      <c r="E298" s="71" t="s">
        <v>746</v>
      </c>
      <c r="F298" s="3" t="s">
        <v>669</v>
      </c>
      <c r="G298" s="3" t="s">
        <v>660</v>
      </c>
    </row>
    <row r="299" spans="1:7" ht="23.45" customHeight="1" x14ac:dyDescent="0.2">
      <c r="A299" s="3" t="s">
        <v>662</v>
      </c>
      <c r="B299" s="71" t="s">
        <v>748</v>
      </c>
      <c r="C299" s="3" t="s">
        <v>669</v>
      </c>
      <c r="D299" s="90"/>
      <c r="E299" s="71" t="s">
        <v>741</v>
      </c>
      <c r="F299" s="3" t="s">
        <v>669</v>
      </c>
      <c r="G299" s="3" t="s">
        <v>655</v>
      </c>
    </row>
    <row r="300" spans="1:7" ht="23.45" customHeight="1" x14ac:dyDescent="0.2">
      <c r="A300" s="3" t="s">
        <v>470</v>
      </c>
      <c r="B300" s="69" t="s">
        <v>469</v>
      </c>
      <c r="C300" s="3" t="s">
        <v>24</v>
      </c>
      <c r="D300" s="90"/>
      <c r="E300" s="73" t="s">
        <v>716</v>
      </c>
      <c r="F300" s="63" t="s">
        <v>643</v>
      </c>
      <c r="G300" s="63" t="s">
        <v>616</v>
      </c>
    </row>
    <row r="301" spans="1:7" ht="23.45" customHeight="1" x14ac:dyDescent="0.2">
      <c r="A301" s="3" t="s">
        <v>472</v>
      </c>
      <c r="B301" s="69" t="s">
        <v>471</v>
      </c>
      <c r="C301" s="3" t="s">
        <v>24</v>
      </c>
      <c r="D301" s="90"/>
      <c r="E301" s="69" t="s">
        <v>15</v>
      </c>
      <c r="F301" s="3" t="s">
        <v>12</v>
      </c>
      <c r="G301" s="3" t="s">
        <v>16</v>
      </c>
    </row>
    <row r="302" spans="1:7" ht="23.45" customHeight="1" x14ac:dyDescent="0.2">
      <c r="A302" s="3" t="s">
        <v>474</v>
      </c>
      <c r="B302" s="69" t="s">
        <v>473</v>
      </c>
      <c r="C302" s="3" t="s">
        <v>9</v>
      </c>
      <c r="D302" s="90"/>
      <c r="E302" s="74" t="s">
        <v>935</v>
      </c>
      <c r="F302" s="4" t="s">
        <v>57</v>
      </c>
      <c r="G302" s="3" t="s">
        <v>941</v>
      </c>
    </row>
    <row r="303" spans="1:7" ht="23.45" customHeight="1" x14ac:dyDescent="0.2">
      <c r="A303" s="3" t="s">
        <v>476</v>
      </c>
      <c r="B303" s="69" t="s">
        <v>475</v>
      </c>
      <c r="C303" s="3" t="s">
        <v>9</v>
      </c>
      <c r="D303" s="90"/>
      <c r="E303" s="74" t="s">
        <v>586</v>
      </c>
      <c r="F303" s="65" t="s">
        <v>9</v>
      </c>
      <c r="G303" s="65" t="s">
        <v>587</v>
      </c>
    </row>
    <row r="304" spans="1:7" ht="23.45" customHeight="1" x14ac:dyDescent="0.2">
      <c r="A304" s="3" t="s">
        <v>663</v>
      </c>
      <c r="B304" s="71" t="s">
        <v>749</v>
      </c>
      <c r="C304" s="3" t="s">
        <v>669</v>
      </c>
      <c r="D304" s="90"/>
      <c r="E304" s="74" t="s">
        <v>522</v>
      </c>
      <c r="F304" s="4" t="s">
        <v>57</v>
      </c>
      <c r="G304" s="3" t="s">
        <v>523</v>
      </c>
    </row>
    <row r="305" spans="1:7" ht="23.45" customHeight="1" x14ac:dyDescent="0.2">
      <c r="A305" s="3" t="s">
        <v>653</v>
      </c>
      <c r="B305" s="75" t="s">
        <v>714</v>
      </c>
      <c r="C305" s="65" t="s">
        <v>644</v>
      </c>
      <c r="D305" s="91"/>
      <c r="E305" s="70" t="s">
        <v>455</v>
      </c>
      <c r="F305" s="63" t="s">
        <v>24</v>
      </c>
      <c r="G305" s="63" t="s">
        <v>456</v>
      </c>
    </row>
    <row r="306" spans="1:7" ht="23.45" customHeight="1" x14ac:dyDescent="0.2">
      <c r="A306" s="3" t="s">
        <v>478</v>
      </c>
      <c r="B306" s="74" t="s">
        <v>477</v>
      </c>
      <c r="C306" s="3" t="s">
        <v>12</v>
      </c>
      <c r="D306" s="90"/>
      <c r="E306" s="74" t="s">
        <v>451</v>
      </c>
      <c r="F306" s="3" t="s">
        <v>12</v>
      </c>
      <c r="G306" s="3" t="s">
        <v>452</v>
      </c>
    </row>
    <row r="307" spans="1:7" ht="23.45" customHeight="1" x14ac:dyDescent="0.2">
      <c r="A307" s="3" t="s">
        <v>480</v>
      </c>
      <c r="B307" s="69" t="s">
        <v>479</v>
      </c>
      <c r="C307" s="3" t="s">
        <v>9</v>
      </c>
      <c r="D307" s="90"/>
      <c r="E307" s="69" t="s">
        <v>501</v>
      </c>
      <c r="F307" s="3" t="s">
        <v>12</v>
      </c>
      <c r="G307" s="3" t="s">
        <v>502</v>
      </c>
    </row>
    <row r="308" spans="1:7" ht="23.45" customHeight="1" x14ac:dyDescent="0.2">
      <c r="A308" s="3" t="s">
        <v>482</v>
      </c>
      <c r="B308" s="69" t="s">
        <v>481</v>
      </c>
      <c r="C308" s="3" t="s">
        <v>67</v>
      </c>
      <c r="D308" s="90"/>
      <c r="E308" s="73" t="s">
        <v>752</v>
      </c>
      <c r="F308" s="63" t="s">
        <v>669</v>
      </c>
      <c r="G308" s="63" t="s">
        <v>666</v>
      </c>
    </row>
    <row r="309" spans="1:7" ht="23.45" customHeight="1" x14ac:dyDescent="0.2">
      <c r="A309" s="3" t="s">
        <v>484</v>
      </c>
      <c r="B309" s="69" t="s">
        <v>483</v>
      </c>
      <c r="C309" s="3" t="s">
        <v>21</v>
      </c>
      <c r="D309" s="90"/>
      <c r="E309" s="69" t="s">
        <v>312</v>
      </c>
      <c r="F309" s="3" t="s">
        <v>62</v>
      </c>
      <c r="G309" s="3" t="s">
        <v>313</v>
      </c>
    </row>
    <row r="310" spans="1:7" ht="23.45" customHeight="1" x14ac:dyDescent="0.2">
      <c r="A310" s="3" t="s">
        <v>486</v>
      </c>
      <c r="B310" s="69" t="s">
        <v>485</v>
      </c>
      <c r="C310" s="3" t="s">
        <v>24</v>
      </c>
      <c r="D310" s="90"/>
      <c r="E310" s="69" t="s">
        <v>471</v>
      </c>
      <c r="F310" s="3" t="s">
        <v>24</v>
      </c>
      <c r="G310" s="3" t="s">
        <v>472</v>
      </c>
    </row>
    <row r="311" spans="1:7" ht="23.45" customHeight="1" x14ac:dyDescent="0.2">
      <c r="A311" s="3" t="s">
        <v>488</v>
      </c>
      <c r="B311" s="69" t="s">
        <v>487</v>
      </c>
      <c r="C311" s="3" t="s">
        <v>32</v>
      </c>
      <c r="D311" s="90"/>
      <c r="E311" s="69" t="s">
        <v>375</v>
      </c>
      <c r="F311" s="3" t="s">
        <v>67</v>
      </c>
      <c r="G311" s="3" t="s">
        <v>376</v>
      </c>
    </row>
    <row r="312" spans="1:7" ht="23.45" customHeight="1" x14ac:dyDescent="0.2">
      <c r="A312" s="3" t="s">
        <v>490</v>
      </c>
      <c r="B312" s="74" t="s">
        <v>489</v>
      </c>
      <c r="C312" s="3" t="s">
        <v>32</v>
      </c>
      <c r="D312" s="90"/>
      <c r="E312" s="69" t="s">
        <v>409</v>
      </c>
      <c r="F312" s="3" t="s">
        <v>67</v>
      </c>
      <c r="G312" s="3" t="s">
        <v>410</v>
      </c>
    </row>
    <row r="313" spans="1:7" ht="23.45" customHeight="1" x14ac:dyDescent="0.2">
      <c r="A313" s="3" t="s">
        <v>492</v>
      </c>
      <c r="B313" s="69" t="s">
        <v>491</v>
      </c>
      <c r="C313" s="3" t="s">
        <v>24</v>
      </c>
      <c r="D313" s="90"/>
      <c r="E313" s="70" t="s">
        <v>509</v>
      </c>
      <c r="F313" s="63" t="s">
        <v>67</v>
      </c>
      <c r="G313" s="63" t="s">
        <v>510</v>
      </c>
    </row>
    <row r="314" spans="1:7" ht="23.45" customHeight="1" x14ac:dyDescent="0.2">
      <c r="A314" s="3" t="s">
        <v>638</v>
      </c>
      <c r="B314" s="77" t="s">
        <v>736</v>
      </c>
      <c r="C314" s="3" t="s">
        <v>643</v>
      </c>
      <c r="D314" s="90"/>
      <c r="E314" s="74" t="s">
        <v>580</v>
      </c>
      <c r="F314" s="65" t="s">
        <v>21</v>
      </c>
      <c r="G314" s="65" t="s">
        <v>581</v>
      </c>
    </row>
    <row r="315" spans="1:7" ht="23.45" customHeight="1" x14ac:dyDescent="0.2">
      <c r="A315" s="3" t="s">
        <v>494</v>
      </c>
      <c r="B315" s="69" t="s">
        <v>493</v>
      </c>
      <c r="C315" s="3" t="s">
        <v>21</v>
      </c>
      <c r="D315" s="90"/>
      <c r="E315" s="69" t="s">
        <v>10</v>
      </c>
      <c r="F315" s="3" t="s">
        <v>12</v>
      </c>
      <c r="G315" s="3" t="s">
        <v>11</v>
      </c>
    </row>
    <row r="316" spans="1:7" ht="23.45" customHeight="1" x14ac:dyDescent="0.2">
      <c r="A316" s="3" t="s">
        <v>496</v>
      </c>
      <c r="B316" s="69" t="s">
        <v>495</v>
      </c>
      <c r="C316" s="3" t="s">
        <v>9</v>
      </c>
      <c r="D316" s="90"/>
      <c r="E316" s="69" t="s">
        <v>316</v>
      </c>
      <c r="F316" s="3" t="s">
        <v>62</v>
      </c>
      <c r="G316" s="3" t="s">
        <v>317</v>
      </c>
    </row>
    <row r="317" spans="1:7" ht="23.45" customHeight="1" x14ac:dyDescent="0.2">
      <c r="A317" s="3" t="s">
        <v>700</v>
      </c>
      <c r="B317" s="78" t="s">
        <v>785</v>
      </c>
      <c r="C317" s="3" t="s">
        <v>705</v>
      </c>
      <c r="D317" s="90"/>
      <c r="E317" s="69" t="s">
        <v>7</v>
      </c>
      <c r="F317" s="3" t="s">
        <v>9</v>
      </c>
      <c r="G317" s="3" t="s">
        <v>8</v>
      </c>
    </row>
    <row r="318" spans="1:7" ht="23.45" customHeight="1" x14ac:dyDescent="0.2">
      <c r="A318" s="3" t="s">
        <v>498</v>
      </c>
      <c r="B318" s="69" t="s">
        <v>497</v>
      </c>
      <c r="C318" s="3" t="s">
        <v>62</v>
      </c>
      <c r="D318" s="90"/>
      <c r="E318" s="74" t="s">
        <v>818</v>
      </c>
      <c r="F318" s="4">
        <v>73</v>
      </c>
      <c r="G318" s="3" t="s">
        <v>930</v>
      </c>
    </row>
    <row r="319" spans="1:7" ht="23.45" customHeight="1" x14ac:dyDescent="0.2">
      <c r="A319" s="3" t="s">
        <v>500</v>
      </c>
      <c r="B319" s="69" t="s">
        <v>499</v>
      </c>
      <c r="C319" s="3" t="s">
        <v>21</v>
      </c>
      <c r="D319" s="90"/>
      <c r="E319" s="74" t="s">
        <v>443</v>
      </c>
      <c r="F319" s="3" t="s">
        <v>57</v>
      </c>
      <c r="G319" s="3" t="s">
        <v>444</v>
      </c>
    </row>
    <row r="320" spans="1:7" ht="23.45" customHeight="1" x14ac:dyDescent="0.2">
      <c r="A320" s="3" t="s">
        <v>502</v>
      </c>
      <c r="B320" s="69" t="s">
        <v>501</v>
      </c>
      <c r="C320" s="3" t="s">
        <v>12</v>
      </c>
      <c r="D320" s="90"/>
      <c r="E320" s="74" t="s">
        <v>937</v>
      </c>
      <c r="F320" s="4" t="s">
        <v>62</v>
      </c>
      <c r="G320" s="3" t="s">
        <v>942</v>
      </c>
    </row>
    <row r="321" spans="1:7" ht="23.45" customHeight="1" x14ac:dyDescent="0.2">
      <c r="A321" s="3" t="s">
        <v>504</v>
      </c>
      <c r="B321" s="69" t="s">
        <v>503</v>
      </c>
      <c r="C321" s="3" t="s">
        <v>57</v>
      </c>
      <c r="D321" s="90"/>
      <c r="E321" s="70" t="s">
        <v>357</v>
      </c>
      <c r="F321" s="63" t="s">
        <v>67</v>
      </c>
      <c r="G321" s="63" t="s">
        <v>358</v>
      </c>
    </row>
    <row r="322" spans="1:7" ht="23.45" customHeight="1" x14ac:dyDescent="0.2">
      <c r="A322" s="3" t="s">
        <v>506</v>
      </c>
      <c r="B322" s="69" t="s">
        <v>505</v>
      </c>
      <c r="C322" s="3" t="s">
        <v>67</v>
      </c>
      <c r="D322" s="90"/>
      <c r="E322" s="70" t="s">
        <v>463</v>
      </c>
      <c r="F322" s="63" t="s">
        <v>57</v>
      </c>
      <c r="G322" s="63" t="s">
        <v>464</v>
      </c>
    </row>
    <row r="323" spans="1:7" ht="23.45" customHeight="1" x14ac:dyDescent="0.2">
      <c r="A323" s="63" t="s">
        <v>798</v>
      </c>
      <c r="B323" s="70" t="s">
        <v>797</v>
      </c>
      <c r="C323" s="63" t="s">
        <v>24</v>
      </c>
      <c r="D323" s="90"/>
      <c r="E323" s="71" t="s">
        <v>775</v>
      </c>
      <c r="F323" s="3" t="s">
        <v>705</v>
      </c>
      <c r="G323" s="3" t="s">
        <v>690</v>
      </c>
    </row>
    <row r="324" spans="1:7" ht="23.45" customHeight="1" x14ac:dyDescent="0.2">
      <c r="A324" s="3" t="s">
        <v>508</v>
      </c>
      <c r="B324" s="74" t="s">
        <v>507</v>
      </c>
      <c r="C324" s="3" t="s">
        <v>24</v>
      </c>
      <c r="D324" s="90"/>
      <c r="E324" s="69" t="s">
        <v>389</v>
      </c>
      <c r="F324" s="3" t="s">
        <v>57</v>
      </c>
      <c r="G324" s="3" t="s">
        <v>390</v>
      </c>
    </row>
    <row r="325" spans="1:7" ht="23.45" customHeight="1" x14ac:dyDescent="0.2">
      <c r="A325" s="63" t="s">
        <v>510</v>
      </c>
      <c r="B325" s="70" t="s">
        <v>509</v>
      </c>
      <c r="C325" s="63" t="s">
        <v>67</v>
      </c>
      <c r="D325" s="90"/>
      <c r="E325" s="69" t="s">
        <v>276</v>
      </c>
      <c r="F325" s="3" t="s">
        <v>24</v>
      </c>
      <c r="G325" s="3" t="s">
        <v>277</v>
      </c>
    </row>
    <row r="326" spans="1:7" ht="23.45" customHeight="1" x14ac:dyDescent="0.2">
      <c r="A326" s="63" t="s">
        <v>512</v>
      </c>
      <c r="B326" s="70" t="s">
        <v>511</v>
      </c>
      <c r="C326" s="63" t="s">
        <v>21</v>
      </c>
      <c r="D326" s="90"/>
      <c r="E326" s="69" t="s">
        <v>546</v>
      </c>
      <c r="F326" s="4" t="s">
        <v>57</v>
      </c>
      <c r="G326" s="3" t="s">
        <v>547</v>
      </c>
    </row>
    <row r="327" spans="1:7" ht="23.45" customHeight="1" x14ac:dyDescent="0.2">
      <c r="A327" s="3" t="s">
        <v>514</v>
      </c>
      <c r="B327" s="74" t="s">
        <v>513</v>
      </c>
      <c r="C327" s="3" t="s">
        <v>9</v>
      </c>
      <c r="D327" s="90"/>
      <c r="E327" s="69" t="s">
        <v>254</v>
      </c>
      <c r="F327" s="3" t="s">
        <v>57</v>
      </c>
      <c r="G327" s="3" t="s">
        <v>255</v>
      </c>
    </row>
    <row r="328" spans="1:7" ht="23.45" customHeight="1" x14ac:dyDescent="0.2">
      <c r="A328" s="63" t="s">
        <v>516</v>
      </c>
      <c r="B328" s="70" t="s">
        <v>515</v>
      </c>
      <c r="C328" s="63" t="s">
        <v>9</v>
      </c>
      <c r="D328" s="90"/>
      <c r="E328" s="70" t="s">
        <v>377</v>
      </c>
      <c r="F328" s="63" t="s">
        <v>57</v>
      </c>
      <c r="G328" s="63" t="s">
        <v>378</v>
      </c>
    </row>
    <row r="329" spans="1:7" ht="23.45" customHeight="1" x14ac:dyDescent="0.2">
      <c r="A329" s="66" t="s">
        <v>518</v>
      </c>
      <c r="B329" s="80" t="s">
        <v>517</v>
      </c>
      <c r="C329" s="66" t="s">
        <v>57</v>
      </c>
      <c r="D329" s="92"/>
      <c r="E329" s="74" t="s">
        <v>122</v>
      </c>
      <c r="F329" s="3" t="s">
        <v>21</v>
      </c>
      <c r="G329" s="3" t="s">
        <v>123</v>
      </c>
    </row>
    <row r="330" spans="1:7" ht="23.45" customHeight="1" x14ac:dyDescent="0.2">
      <c r="A330" s="66" t="s">
        <v>520</v>
      </c>
      <c r="B330" s="80" t="s">
        <v>519</v>
      </c>
      <c r="C330" s="66" t="s">
        <v>21</v>
      </c>
      <c r="D330" s="92"/>
      <c r="E330" s="69" t="s">
        <v>142</v>
      </c>
      <c r="F330" s="3" t="s">
        <v>12</v>
      </c>
      <c r="G330" s="3" t="s">
        <v>143</v>
      </c>
    </row>
    <row r="331" spans="1:7" ht="23.45" customHeight="1" x14ac:dyDescent="0.2">
      <c r="A331" s="4" t="s">
        <v>521</v>
      </c>
      <c r="B331" s="81" t="s">
        <v>799</v>
      </c>
      <c r="C331" s="4" t="s">
        <v>24</v>
      </c>
      <c r="D331" s="92"/>
      <c r="E331" s="75" t="s">
        <v>711</v>
      </c>
      <c r="F331" s="65" t="s">
        <v>644</v>
      </c>
      <c r="G331" s="3" t="s">
        <v>650</v>
      </c>
    </row>
    <row r="332" spans="1:7" ht="23.45" customHeight="1" x14ac:dyDescent="0.2">
      <c r="A332" s="3" t="s">
        <v>523</v>
      </c>
      <c r="B332" s="74" t="s">
        <v>522</v>
      </c>
      <c r="C332" s="4" t="s">
        <v>57</v>
      </c>
      <c r="D332" s="92"/>
      <c r="E332" s="74" t="s">
        <v>833</v>
      </c>
      <c r="F332" s="4" t="s">
        <v>67</v>
      </c>
      <c r="G332" s="3" t="s">
        <v>832</v>
      </c>
    </row>
    <row r="333" spans="1:7" ht="23.45" customHeight="1" x14ac:dyDescent="0.2">
      <c r="A333" s="3" t="s">
        <v>701</v>
      </c>
      <c r="B333" s="78" t="s">
        <v>786</v>
      </c>
      <c r="C333" s="3" t="s">
        <v>705</v>
      </c>
      <c r="D333" s="90"/>
      <c r="E333" s="69" t="s">
        <v>250</v>
      </c>
      <c r="F333" s="3" t="s">
        <v>67</v>
      </c>
      <c r="G333" s="3" t="s">
        <v>251</v>
      </c>
    </row>
    <row r="334" spans="1:7" ht="23.45" customHeight="1" x14ac:dyDescent="0.2">
      <c r="A334" s="3" t="s">
        <v>525</v>
      </c>
      <c r="B334" s="69" t="s">
        <v>524</v>
      </c>
      <c r="C334" s="4" t="s">
        <v>32</v>
      </c>
      <c r="D334" s="92"/>
      <c r="E334" s="69" t="s">
        <v>491</v>
      </c>
      <c r="F334" s="3" t="s">
        <v>24</v>
      </c>
      <c r="G334" s="3" t="s">
        <v>492</v>
      </c>
    </row>
    <row r="335" spans="1:7" ht="23.45" customHeight="1" x14ac:dyDescent="0.2">
      <c r="A335" s="3" t="s">
        <v>654</v>
      </c>
      <c r="B335" s="82" t="s">
        <v>715</v>
      </c>
      <c r="C335" s="65" t="s">
        <v>644</v>
      </c>
      <c r="D335" s="91"/>
      <c r="E335" s="76" t="s">
        <v>789</v>
      </c>
      <c r="F335" s="63" t="s">
        <v>705</v>
      </c>
      <c r="G335" s="63" t="s">
        <v>704</v>
      </c>
    </row>
    <row r="336" spans="1:7" ht="23.45" customHeight="1" x14ac:dyDescent="0.2">
      <c r="A336" s="3" t="s">
        <v>664</v>
      </c>
      <c r="B336" s="78" t="s">
        <v>750</v>
      </c>
      <c r="C336" s="3" t="s">
        <v>669</v>
      </c>
      <c r="D336" s="90"/>
      <c r="E336" s="70" t="s">
        <v>542</v>
      </c>
      <c r="F336" s="66" t="s">
        <v>24</v>
      </c>
      <c r="G336" s="63" t="s">
        <v>543</v>
      </c>
    </row>
    <row r="337" spans="1:7" ht="23.45" customHeight="1" x14ac:dyDescent="0.2">
      <c r="A337" s="3" t="s">
        <v>527</v>
      </c>
      <c r="B337" s="69" t="s">
        <v>526</v>
      </c>
      <c r="C337" s="4" t="s">
        <v>24</v>
      </c>
      <c r="D337" s="92"/>
      <c r="E337" s="74" t="s">
        <v>859</v>
      </c>
      <c r="F337" s="4" t="s">
        <v>9</v>
      </c>
      <c r="G337" s="3" t="s">
        <v>858</v>
      </c>
    </row>
    <row r="338" spans="1:7" ht="23.45" customHeight="1" x14ac:dyDescent="0.2">
      <c r="A338" s="63" t="s">
        <v>529</v>
      </c>
      <c r="B338" s="70" t="s">
        <v>528</v>
      </c>
      <c r="C338" s="66" t="s">
        <v>24</v>
      </c>
      <c r="D338" s="92"/>
      <c r="E338" s="74" t="s">
        <v>441</v>
      </c>
      <c r="F338" s="3" t="s">
        <v>21</v>
      </c>
      <c r="G338" s="3" t="s">
        <v>442</v>
      </c>
    </row>
    <row r="339" spans="1:7" ht="23.45" customHeight="1" x14ac:dyDescent="0.2">
      <c r="A339" s="3" t="s">
        <v>531</v>
      </c>
      <c r="B339" s="69" t="s">
        <v>530</v>
      </c>
      <c r="C339" s="4" t="s">
        <v>62</v>
      </c>
      <c r="D339" s="92"/>
      <c r="E339" s="74" t="s">
        <v>836</v>
      </c>
      <c r="F339" s="4" t="s">
        <v>21</v>
      </c>
      <c r="G339" s="3" t="s">
        <v>835</v>
      </c>
    </row>
    <row r="340" spans="1:7" ht="23.45" customHeight="1" x14ac:dyDescent="0.2">
      <c r="A340" s="3" t="s">
        <v>533</v>
      </c>
      <c r="B340" s="69" t="s">
        <v>532</v>
      </c>
      <c r="C340" s="4" t="s">
        <v>21</v>
      </c>
      <c r="D340" s="92"/>
      <c r="E340" s="71" t="s">
        <v>771</v>
      </c>
      <c r="F340" s="3" t="s">
        <v>705</v>
      </c>
      <c r="G340" s="3" t="s">
        <v>686</v>
      </c>
    </row>
    <row r="341" spans="1:7" ht="23.45" customHeight="1" x14ac:dyDescent="0.2">
      <c r="A341" s="3" t="s">
        <v>535</v>
      </c>
      <c r="B341" s="69" t="s">
        <v>534</v>
      </c>
      <c r="C341" s="4" t="s">
        <v>9</v>
      </c>
      <c r="D341" s="92"/>
      <c r="E341" s="69" t="s">
        <v>218</v>
      </c>
      <c r="F341" s="3" t="s">
        <v>24</v>
      </c>
      <c r="G341" s="3" t="s">
        <v>219</v>
      </c>
    </row>
    <row r="342" spans="1:7" ht="23.45" customHeight="1" x14ac:dyDescent="0.2">
      <c r="A342" s="3" t="s">
        <v>537</v>
      </c>
      <c r="B342" s="69" t="s">
        <v>536</v>
      </c>
      <c r="C342" s="4" t="s">
        <v>9</v>
      </c>
      <c r="D342" s="92"/>
      <c r="E342" s="70" t="s">
        <v>258</v>
      </c>
      <c r="F342" s="63" t="s">
        <v>24</v>
      </c>
      <c r="G342" s="63" t="s">
        <v>259</v>
      </c>
    </row>
    <row r="343" spans="1:7" ht="23.45" customHeight="1" x14ac:dyDescent="0.2">
      <c r="A343" s="63" t="s">
        <v>539</v>
      </c>
      <c r="B343" s="70" t="s">
        <v>538</v>
      </c>
      <c r="C343" s="66" t="s">
        <v>12</v>
      </c>
      <c r="D343" s="92"/>
      <c r="E343" s="74" t="s">
        <v>919</v>
      </c>
      <c r="F343" s="4" t="s">
        <v>669</v>
      </c>
      <c r="G343" s="3" t="s">
        <v>918</v>
      </c>
    </row>
    <row r="344" spans="1:7" ht="23.45" customHeight="1" x14ac:dyDescent="0.2">
      <c r="A344" s="63" t="s">
        <v>541</v>
      </c>
      <c r="B344" s="70" t="s">
        <v>540</v>
      </c>
      <c r="C344" s="66" t="s">
        <v>9</v>
      </c>
      <c r="D344" s="92"/>
      <c r="E344" s="74" t="s">
        <v>917</v>
      </c>
      <c r="F344" s="4" t="s">
        <v>12</v>
      </c>
      <c r="G344" s="3" t="s">
        <v>916</v>
      </c>
    </row>
    <row r="345" spans="1:7" ht="23.45" customHeight="1" x14ac:dyDescent="0.2">
      <c r="A345" s="63" t="s">
        <v>543</v>
      </c>
      <c r="B345" s="70" t="s">
        <v>542</v>
      </c>
      <c r="C345" s="66" t="s">
        <v>24</v>
      </c>
      <c r="D345" s="92"/>
      <c r="E345" s="74" t="s">
        <v>900</v>
      </c>
      <c r="F345" s="4" t="s">
        <v>62</v>
      </c>
      <c r="G345" s="3" t="s">
        <v>899</v>
      </c>
    </row>
    <row r="346" spans="1:7" ht="23.45" customHeight="1" x14ac:dyDescent="0.2">
      <c r="A346" s="3" t="s">
        <v>545</v>
      </c>
      <c r="B346" s="69" t="s">
        <v>544</v>
      </c>
      <c r="C346" s="4" t="s">
        <v>9</v>
      </c>
      <c r="D346" s="92"/>
      <c r="E346" s="74" t="s">
        <v>902</v>
      </c>
      <c r="F346" s="65" t="s">
        <v>643</v>
      </c>
      <c r="G346" s="65" t="s">
        <v>901</v>
      </c>
    </row>
    <row r="347" spans="1:7" ht="23.45" customHeight="1" x14ac:dyDescent="0.2">
      <c r="A347" s="3" t="s">
        <v>547</v>
      </c>
      <c r="B347" s="69" t="s">
        <v>546</v>
      </c>
      <c r="C347" s="4" t="s">
        <v>57</v>
      </c>
      <c r="D347" s="92"/>
      <c r="E347" s="74" t="s">
        <v>904</v>
      </c>
      <c r="F347" s="4" t="s">
        <v>67</v>
      </c>
      <c r="G347" s="3" t="s">
        <v>903</v>
      </c>
    </row>
    <row r="348" spans="1:7" ht="23.45" customHeight="1" x14ac:dyDescent="0.2">
      <c r="A348" s="3" t="s">
        <v>549</v>
      </c>
      <c r="B348" s="69" t="s">
        <v>548</v>
      </c>
      <c r="C348" s="4" t="s">
        <v>67</v>
      </c>
      <c r="D348" s="92"/>
      <c r="E348" s="74" t="s">
        <v>913</v>
      </c>
      <c r="F348" s="4" t="s">
        <v>24</v>
      </c>
      <c r="G348" s="3" t="s">
        <v>912</v>
      </c>
    </row>
    <row r="349" spans="1:7" ht="23.45" customHeight="1" x14ac:dyDescent="0.2">
      <c r="A349" s="3" t="s">
        <v>551</v>
      </c>
      <c r="B349" s="69" t="s">
        <v>550</v>
      </c>
      <c r="C349" s="4" t="s">
        <v>9</v>
      </c>
      <c r="D349" s="92"/>
      <c r="E349" s="74" t="s">
        <v>909</v>
      </c>
      <c r="F349" s="4" t="s">
        <v>21</v>
      </c>
      <c r="G349" s="3" t="s">
        <v>908</v>
      </c>
    </row>
    <row r="350" spans="1:7" ht="23.45" customHeight="1" x14ac:dyDescent="0.2">
      <c r="A350" s="63" t="s">
        <v>801</v>
      </c>
      <c r="B350" s="70" t="s">
        <v>800</v>
      </c>
      <c r="C350" s="66" t="s">
        <v>24</v>
      </c>
      <c r="D350" s="92"/>
      <c r="E350" s="69" t="s">
        <v>906</v>
      </c>
      <c r="F350" s="4" t="s">
        <v>644</v>
      </c>
      <c r="G350" s="3" t="s">
        <v>905</v>
      </c>
    </row>
    <row r="351" spans="1:7" ht="23.45" customHeight="1" x14ac:dyDescent="0.2">
      <c r="A351" s="3" t="s">
        <v>553</v>
      </c>
      <c r="B351" s="69" t="s">
        <v>552</v>
      </c>
      <c r="C351" s="4" t="s">
        <v>21</v>
      </c>
      <c r="D351" s="92"/>
      <c r="E351" s="74" t="s">
        <v>921</v>
      </c>
      <c r="F351" s="4" t="s">
        <v>705</v>
      </c>
      <c r="G351" s="3" t="s">
        <v>920</v>
      </c>
    </row>
    <row r="352" spans="1:7" ht="23.45" customHeight="1" x14ac:dyDescent="0.2">
      <c r="A352" s="63" t="s">
        <v>791</v>
      </c>
      <c r="B352" s="70" t="s">
        <v>790</v>
      </c>
      <c r="C352" s="66" t="s">
        <v>67</v>
      </c>
      <c r="D352" s="92"/>
      <c r="E352" s="74" t="s">
        <v>923</v>
      </c>
      <c r="F352" s="4" t="s">
        <v>9</v>
      </c>
      <c r="G352" s="3" t="s">
        <v>922</v>
      </c>
    </row>
    <row r="353" spans="1:7" ht="23.45" customHeight="1" x14ac:dyDescent="0.2">
      <c r="A353" s="3" t="s">
        <v>555</v>
      </c>
      <c r="B353" s="69" t="s">
        <v>554</v>
      </c>
      <c r="C353" s="4" t="s">
        <v>24</v>
      </c>
      <c r="D353" s="92"/>
      <c r="E353" s="74" t="s">
        <v>926</v>
      </c>
      <c r="F353" s="4" t="s">
        <v>57</v>
      </c>
      <c r="G353" s="3" t="s">
        <v>925</v>
      </c>
    </row>
    <row r="354" spans="1:7" ht="23.45" customHeight="1" x14ac:dyDescent="0.2">
      <c r="A354" s="3" t="s">
        <v>702</v>
      </c>
      <c r="B354" s="78" t="s">
        <v>787</v>
      </c>
      <c r="C354" s="3" t="s">
        <v>705</v>
      </c>
      <c r="D354" s="90"/>
      <c r="E354" s="74" t="s">
        <v>932</v>
      </c>
      <c r="F354" s="4" t="s">
        <v>32</v>
      </c>
      <c r="G354" s="3" t="s">
        <v>924</v>
      </c>
    </row>
    <row r="355" spans="1:7" ht="23.45" customHeight="1" x14ac:dyDescent="0.2">
      <c r="A355" s="3" t="s">
        <v>557</v>
      </c>
      <c r="B355" s="69" t="s">
        <v>556</v>
      </c>
      <c r="C355" s="4" t="s">
        <v>21</v>
      </c>
      <c r="D355" s="92"/>
      <c r="E355" s="69" t="s">
        <v>150</v>
      </c>
      <c r="F355" s="3" t="s">
        <v>24</v>
      </c>
      <c r="G355" s="3" t="s">
        <v>151</v>
      </c>
    </row>
    <row r="356" spans="1:7" ht="23.45" customHeight="1" x14ac:dyDescent="0.2">
      <c r="A356" s="3" t="s">
        <v>639</v>
      </c>
      <c r="B356" s="71" t="s">
        <v>737</v>
      </c>
      <c r="C356" s="3" t="s">
        <v>643</v>
      </c>
      <c r="D356" s="90"/>
      <c r="E356" s="69" t="s">
        <v>497</v>
      </c>
      <c r="F356" s="3" t="s">
        <v>62</v>
      </c>
      <c r="G356" s="3" t="s">
        <v>498</v>
      </c>
    </row>
    <row r="357" spans="1:7" ht="23.45" customHeight="1" x14ac:dyDescent="0.2">
      <c r="A357" s="3" t="s">
        <v>559</v>
      </c>
      <c r="B357" s="69" t="s">
        <v>558</v>
      </c>
      <c r="C357" s="4" t="s">
        <v>9</v>
      </c>
      <c r="D357" s="92"/>
      <c r="E357" s="69" t="s">
        <v>550</v>
      </c>
      <c r="F357" s="4" t="s">
        <v>9</v>
      </c>
      <c r="G357" s="3" t="s">
        <v>551</v>
      </c>
    </row>
    <row r="358" spans="1:7" ht="23.45" customHeight="1" x14ac:dyDescent="0.2">
      <c r="A358" s="63" t="s">
        <v>561</v>
      </c>
      <c r="B358" s="70" t="s">
        <v>560</v>
      </c>
      <c r="C358" s="66" t="s">
        <v>9</v>
      </c>
      <c r="D358" s="92"/>
      <c r="E358" s="74" t="s">
        <v>604</v>
      </c>
      <c r="F358" s="65" t="s">
        <v>9</v>
      </c>
      <c r="G358" s="65" t="s">
        <v>605</v>
      </c>
    </row>
    <row r="359" spans="1:7" ht="23.45" customHeight="1" x14ac:dyDescent="0.2">
      <c r="A359" s="65" t="s">
        <v>563</v>
      </c>
      <c r="B359" s="74" t="s">
        <v>562</v>
      </c>
      <c r="C359" s="65" t="s">
        <v>9</v>
      </c>
      <c r="D359" s="91"/>
      <c r="E359" s="69" t="s">
        <v>483</v>
      </c>
      <c r="F359" s="3" t="s">
        <v>21</v>
      </c>
      <c r="G359" s="3" t="s">
        <v>484</v>
      </c>
    </row>
    <row r="360" spans="1:7" ht="23.45" customHeight="1" x14ac:dyDescent="0.2">
      <c r="A360" s="65" t="s">
        <v>565</v>
      </c>
      <c r="B360" s="74" t="s">
        <v>564</v>
      </c>
      <c r="C360" s="65" t="s">
        <v>24</v>
      </c>
      <c r="D360" s="91"/>
      <c r="E360" s="71" t="s">
        <v>769</v>
      </c>
      <c r="F360" s="3" t="s">
        <v>705</v>
      </c>
      <c r="G360" s="3" t="s">
        <v>684</v>
      </c>
    </row>
    <row r="361" spans="1:7" ht="23.45" customHeight="1" x14ac:dyDescent="0.2">
      <c r="A361" s="63" t="s">
        <v>640</v>
      </c>
      <c r="B361" s="73" t="s">
        <v>738</v>
      </c>
      <c r="C361" s="63" t="s">
        <v>643</v>
      </c>
      <c r="D361" s="90"/>
      <c r="E361" s="69" t="s">
        <v>324</v>
      </c>
      <c r="F361" s="3" t="s">
        <v>24</v>
      </c>
      <c r="G361" s="3" t="s">
        <v>325</v>
      </c>
    </row>
    <row r="362" spans="1:7" ht="23.45" customHeight="1" x14ac:dyDescent="0.2">
      <c r="A362" s="63" t="s">
        <v>703</v>
      </c>
      <c r="B362" s="76" t="s">
        <v>788</v>
      </c>
      <c r="C362" s="63" t="s">
        <v>705</v>
      </c>
      <c r="D362" s="90"/>
      <c r="E362" s="71" t="s">
        <v>768</v>
      </c>
      <c r="F362" s="3" t="s">
        <v>705</v>
      </c>
      <c r="G362" s="3" t="s">
        <v>683</v>
      </c>
    </row>
    <row r="363" spans="1:7" ht="23.45" customHeight="1" x14ac:dyDescent="0.2">
      <c r="A363" s="65" t="s">
        <v>567</v>
      </c>
      <c r="B363" s="74" t="s">
        <v>566</v>
      </c>
      <c r="C363" s="65" t="s">
        <v>67</v>
      </c>
      <c r="D363" s="91"/>
      <c r="E363" s="74" t="s">
        <v>608</v>
      </c>
      <c r="F363" s="65" t="s">
        <v>9</v>
      </c>
      <c r="G363" s="65" t="s">
        <v>609</v>
      </c>
    </row>
    <row r="364" spans="1:7" ht="23.45" customHeight="1" x14ac:dyDescent="0.2">
      <c r="A364" s="65" t="s">
        <v>569</v>
      </c>
      <c r="B364" s="74" t="s">
        <v>568</v>
      </c>
      <c r="C364" s="65" t="s">
        <v>24</v>
      </c>
      <c r="D364" s="91"/>
      <c r="E364" s="70" t="s">
        <v>339</v>
      </c>
      <c r="F364" s="63" t="s">
        <v>9</v>
      </c>
      <c r="G364" s="63" t="s">
        <v>340</v>
      </c>
    </row>
    <row r="365" spans="1:7" ht="23.45" customHeight="1" x14ac:dyDescent="0.2">
      <c r="A365" s="65" t="s">
        <v>571</v>
      </c>
      <c r="B365" s="74" t="s">
        <v>570</v>
      </c>
      <c r="C365" s="65" t="s">
        <v>21</v>
      </c>
      <c r="D365" s="91"/>
      <c r="E365" s="74" t="s">
        <v>877</v>
      </c>
      <c r="F365" s="4" t="s">
        <v>57</v>
      </c>
      <c r="G365" s="3" t="s">
        <v>876</v>
      </c>
    </row>
    <row r="366" spans="1:7" ht="23.45" customHeight="1" x14ac:dyDescent="0.2">
      <c r="A366" s="83" t="s">
        <v>573</v>
      </c>
      <c r="B366" s="70" t="s">
        <v>572</v>
      </c>
      <c r="C366" s="83" t="s">
        <v>62</v>
      </c>
      <c r="D366" s="91"/>
      <c r="E366" s="69" t="s">
        <v>148</v>
      </c>
      <c r="F366" s="3" t="s">
        <v>9</v>
      </c>
      <c r="G366" s="3" t="s">
        <v>149</v>
      </c>
    </row>
    <row r="367" spans="1:7" ht="23.45" customHeight="1" x14ac:dyDescent="0.2">
      <c r="A367" s="65" t="s">
        <v>575</v>
      </c>
      <c r="B367" s="74" t="s">
        <v>574</v>
      </c>
      <c r="C367" s="65" t="s">
        <v>9</v>
      </c>
      <c r="D367" s="91"/>
      <c r="E367" s="69" t="s">
        <v>170</v>
      </c>
      <c r="F367" s="3" t="s">
        <v>62</v>
      </c>
      <c r="G367" s="3" t="s">
        <v>171</v>
      </c>
    </row>
    <row r="368" spans="1:7" ht="23.45" customHeight="1" x14ac:dyDescent="0.2">
      <c r="A368" s="3" t="s">
        <v>665</v>
      </c>
      <c r="B368" s="71" t="s">
        <v>751</v>
      </c>
      <c r="C368" s="3" t="s">
        <v>669</v>
      </c>
      <c r="D368" s="90"/>
      <c r="E368" s="71" t="s">
        <v>742</v>
      </c>
      <c r="F368" s="3" t="s">
        <v>669</v>
      </c>
      <c r="G368" s="3" t="s">
        <v>656</v>
      </c>
    </row>
    <row r="369" spans="1:7" ht="23.45" customHeight="1" x14ac:dyDescent="0.2">
      <c r="A369" s="83" t="s">
        <v>577</v>
      </c>
      <c r="B369" s="70" t="s">
        <v>576</v>
      </c>
      <c r="C369" s="83" t="s">
        <v>67</v>
      </c>
      <c r="D369" s="91"/>
      <c r="E369" s="70" t="s">
        <v>246</v>
      </c>
      <c r="F369" s="63" t="s">
        <v>9</v>
      </c>
      <c r="G369" s="63" t="s">
        <v>247</v>
      </c>
    </row>
    <row r="370" spans="1:7" ht="23.45" customHeight="1" x14ac:dyDescent="0.2">
      <c r="A370" s="83" t="s">
        <v>579</v>
      </c>
      <c r="B370" s="70" t="s">
        <v>578</v>
      </c>
      <c r="C370" s="83" t="s">
        <v>24</v>
      </c>
      <c r="D370" s="91"/>
      <c r="E370" s="70" t="s">
        <v>294</v>
      </c>
      <c r="F370" s="63" t="s">
        <v>21</v>
      </c>
      <c r="G370" s="63" t="s">
        <v>295</v>
      </c>
    </row>
    <row r="371" spans="1:7" ht="23.45" customHeight="1" x14ac:dyDescent="0.2">
      <c r="A371" s="65" t="s">
        <v>581</v>
      </c>
      <c r="B371" s="74" t="s">
        <v>580</v>
      </c>
      <c r="C371" s="65" t="s">
        <v>21</v>
      </c>
      <c r="D371" s="91"/>
      <c r="E371" s="71" t="s">
        <v>721</v>
      </c>
      <c r="F371" s="3" t="s">
        <v>643</v>
      </c>
      <c r="G371" s="3" t="s">
        <v>621</v>
      </c>
    </row>
    <row r="372" spans="1:7" ht="23.45" customHeight="1" x14ac:dyDescent="0.2">
      <c r="A372" s="65" t="s">
        <v>583</v>
      </c>
      <c r="B372" s="74" t="s">
        <v>582</v>
      </c>
      <c r="C372" s="65" t="s">
        <v>9</v>
      </c>
      <c r="D372" s="91"/>
      <c r="E372" s="74" t="s">
        <v>592</v>
      </c>
      <c r="F372" s="65" t="s">
        <v>62</v>
      </c>
      <c r="G372" s="65" t="s">
        <v>593</v>
      </c>
    </row>
    <row r="373" spans="1:7" ht="23.45" customHeight="1" x14ac:dyDescent="0.2">
      <c r="A373" s="83" t="s">
        <v>585</v>
      </c>
      <c r="B373" s="70" t="s">
        <v>584</v>
      </c>
      <c r="C373" s="83" t="s">
        <v>9</v>
      </c>
      <c r="D373" s="91"/>
      <c r="E373" s="69" t="s">
        <v>96</v>
      </c>
      <c r="F373" s="3" t="s">
        <v>62</v>
      </c>
      <c r="G373" s="3" t="s">
        <v>97</v>
      </c>
    </row>
    <row r="374" spans="1:7" ht="23.45" customHeight="1" x14ac:dyDescent="0.2">
      <c r="A374" s="65" t="s">
        <v>587</v>
      </c>
      <c r="B374" s="74" t="s">
        <v>586</v>
      </c>
      <c r="C374" s="65" t="s">
        <v>9</v>
      </c>
      <c r="D374" s="91"/>
      <c r="E374" s="74" t="s">
        <v>564</v>
      </c>
      <c r="F374" s="65" t="s">
        <v>24</v>
      </c>
      <c r="G374" s="65" t="s">
        <v>565</v>
      </c>
    </row>
    <row r="375" spans="1:7" ht="23.45" customHeight="1" x14ac:dyDescent="0.2">
      <c r="A375" s="65" t="s">
        <v>589</v>
      </c>
      <c r="B375" s="74" t="s">
        <v>588</v>
      </c>
      <c r="C375" s="65" t="s">
        <v>9</v>
      </c>
      <c r="D375" s="91"/>
      <c r="E375" s="70" t="s">
        <v>429</v>
      </c>
      <c r="F375" s="63" t="s">
        <v>62</v>
      </c>
      <c r="G375" s="63" t="s">
        <v>430</v>
      </c>
    </row>
    <row r="376" spans="1:7" ht="23.45" customHeight="1" x14ac:dyDescent="0.2">
      <c r="A376" s="83" t="s">
        <v>591</v>
      </c>
      <c r="B376" s="70" t="s">
        <v>590</v>
      </c>
      <c r="C376" s="83" t="s">
        <v>9</v>
      </c>
      <c r="D376" s="91"/>
      <c r="E376" s="78" t="s">
        <v>786</v>
      </c>
      <c r="F376" s="3" t="s">
        <v>705</v>
      </c>
      <c r="G376" s="3" t="s">
        <v>701</v>
      </c>
    </row>
    <row r="377" spans="1:7" ht="23.45" customHeight="1" x14ac:dyDescent="0.2">
      <c r="A377" s="63" t="s">
        <v>666</v>
      </c>
      <c r="B377" s="73" t="s">
        <v>752</v>
      </c>
      <c r="C377" s="63" t="s">
        <v>669</v>
      </c>
      <c r="D377" s="90"/>
      <c r="E377" s="69" t="s">
        <v>112</v>
      </c>
      <c r="F377" s="3" t="s">
        <v>24</v>
      </c>
      <c r="G377" s="3" t="s">
        <v>113</v>
      </c>
    </row>
    <row r="378" spans="1:7" ht="23.45" customHeight="1" x14ac:dyDescent="0.2">
      <c r="A378" s="65" t="s">
        <v>593</v>
      </c>
      <c r="B378" s="74" t="s">
        <v>592</v>
      </c>
      <c r="C378" s="65" t="s">
        <v>62</v>
      </c>
      <c r="D378" s="91"/>
      <c r="E378" s="70" t="s">
        <v>511</v>
      </c>
      <c r="F378" s="63" t="s">
        <v>21</v>
      </c>
      <c r="G378" s="63" t="s">
        <v>512</v>
      </c>
    </row>
    <row r="379" spans="1:7" ht="23.45" customHeight="1" x14ac:dyDescent="0.2">
      <c r="A379" s="65" t="s">
        <v>595</v>
      </c>
      <c r="B379" s="74" t="s">
        <v>594</v>
      </c>
      <c r="C379" s="65" t="s">
        <v>57</v>
      </c>
      <c r="D379" s="91"/>
      <c r="E379" s="74" t="s">
        <v>838</v>
      </c>
      <c r="F379" s="4" t="s">
        <v>21</v>
      </c>
      <c r="G379" s="3" t="s">
        <v>837</v>
      </c>
    </row>
    <row r="380" spans="1:7" ht="23.45" customHeight="1" x14ac:dyDescent="0.2">
      <c r="A380" s="3" t="s">
        <v>667</v>
      </c>
      <c r="B380" s="71" t="s">
        <v>753</v>
      </c>
      <c r="C380" s="3" t="s">
        <v>669</v>
      </c>
      <c r="D380" s="90"/>
      <c r="E380" s="70" t="s">
        <v>590</v>
      </c>
      <c r="F380" s="83" t="s">
        <v>9</v>
      </c>
      <c r="G380" s="83" t="s">
        <v>591</v>
      </c>
    </row>
    <row r="381" spans="1:7" ht="23.45" customHeight="1" x14ac:dyDescent="0.2">
      <c r="A381" s="63" t="s">
        <v>704</v>
      </c>
      <c r="B381" s="76" t="s">
        <v>789</v>
      </c>
      <c r="C381" s="63" t="s">
        <v>705</v>
      </c>
      <c r="D381" s="90"/>
      <c r="E381" s="69" t="s">
        <v>296</v>
      </c>
      <c r="F381" s="3" t="s">
        <v>12</v>
      </c>
      <c r="G381" s="3" t="s">
        <v>297</v>
      </c>
    </row>
    <row r="382" spans="1:7" ht="23.45" customHeight="1" x14ac:dyDescent="0.2">
      <c r="A382" s="83" t="s">
        <v>597</v>
      </c>
      <c r="B382" s="70" t="s">
        <v>596</v>
      </c>
      <c r="C382" s="83" t="s">
        <v>67</v>
      </c>
      <c r="D382" s="91"/>
      <c r="E382" s="69" t="s">
        <v>47</v>
      </c>
      <c r="F382" s="3" t="s">
        <v>12</v>
      </c>
      <c r="G382" s="3" t="s">
        <v>48</v>
      </c>
    </row>
    <row r="383" spans="1:7" ht="23.45" customHeight="1" x14ac:dyDescent="0.2">
      <c r="A383" s="65" t="s">
        <v>599</v>
      </c>
      <c r="B383" s="74" t="s">
        <v>598</v>
      </c>
      <c r="C383" s="65" t="s">
        <v>67</v>
      </c>
      <c r="D383" s="91"/>
      <c r="E383" s="74" t="s">
        <v>845</v>
      </c>
      <c r="F383" s="4" t="s">
        <v>12</v>
      </c>
      <c r="G383" s="3" t="s">
        <v>844</v>
      </c>
    </row>
    <row r="384" spans="1:7" ht="23.45" customHeight="1" x14ac:dyDescent="0.2">
      <c r="A384" s="65" t="s">
        <v>601</v>
      </c>
      <c r="B384" s="74" t="s">
        <v>600</v>
      </c>
      <c r="C384" s="65" t="s">
        <v>9</v>
      </c>
      <c r="D384" s="91"/>
      <c r="E384" s="70" t="s">
        <v>180</v>
      </c>
      <c r="F384" s="63" t="s">
        <v>12</v>
      </c>
      <c r="G384" s="63" t="s">
        <v>181</v>
      </c>
    </row>
    <row r="385" spans="1:7" ht="23.45" customHeight="1" x14ac:dyDescent="0.2">
      <c r="A385" s="65" t="s">
        <v>603</v>
      </c>
      <c r="B385" s="74" t="s">
        <v>602</v>
      </c>
      <c r="C385" s="65" t="s">
        <v>9</v>
      </c>
      <c r="D385" s="91"/>
      <c r="E385" s="74" t="s">
        <v>208</v>
      </c>
      <c r="F385" s="3" t="s">
        <v>24</v>
      </c>
      <c r="G385" s="3" t="s">
        <v>209</v>
      </c>
    </row>
    <row r="386" spans="1:7" ht="23.45" customHeight="1" x14ac:dyDescent="0.2">
      <c r="A386" s="65" t="s">
        <v>605</v>
      </c>
      <c r="B386" s="74" t="s">
        <v>604</v>
      </c>
      <c r="C386" s="65" t="s">
        <v>9</v>
      </c>
      <c r="D386" s="91"/>
      <c r="E386" s="71" t="s">
        <v>754</v>
      </c>
      <c r="F386" s="3" t="s">
        <v>669</v>
      </c>
      <c r="G386" s="3" t="s">
        <v>668</v>
      </c>
    </row>
    <row r="387" spans="1:7" ht="23.45" customHeight="1" x14ac:dyDescent="0.2">
      <c r="A387" s="65" t="s">
        <v>607</v>
      </c>
      <c r="B387" s="74" t="s">
        <v>606</v>
      </c>
      <c r="C387" s="65" t="s">
        <v>9</v>
      </c>
      <c r="D387" s="91"/>
      <c r="E387" s="69" t="s">
        <v>104</v>
      </c>
      <c r="F387" s="3" t="s">
        <v>9</v>
      </c>
      <c r="G387" s="3" t="s">
        <v>105</v>
      </c>
    </row>
    <row r="388" spans="1:7" ht="23.45" customHeight="1" x14ac:dyDescent="0.2">
      <c r="A388" s="65" t="s">
        <v>609</v>
      </c>
      <c r="B388" s="74" t="s">
        <v>608</v>
      </c>
      <c r="C388" s="65" t="s">
        <v>9</v>
      </c>
      <c r="D388" s="91"/>
      <c r="E388" s="74" t="s">
        <v>831</v>
      </c>
      <c r="F388" s="4" t="s">
        <v>67</v>
      </c>
      <c r="G388" s="3" t="s">
        <v>830</v>
      </c>
    </row>
    <row r="389" spans="1:7" ht="23.45" customHeight="1" x14ac:dyDescent="0.2">
      <c r="A389" s="3" t="s">
        <v>668</v>
      </c>
      <c r="B389" s="71" t="s">
        <v>754</v>
      </c>
      <c r="C389" s="3" t="s">
        <v>669</v>
      </c>
      <c r="D389" s="90"/>
      <c r="E389" s="78" t="s">
        <v>784</v>
      </c>
      <c r="F389" s="3" t="s">
        <v>705</v>
      </c>
      <c r="G389" s="3" t="s">
        <v>699</v>
      </c>
    </row>
    <row r="390" spans="1:7" ht="23.45" customHeight="1" x14ac:dyDescent="0.2">
      <c r="A390" s="3" t="s">
        <v>641</v>
      </c>
      <c r="B390" s="77" t="s">
        <v>739</v>
      </c>
      <c r="C390" s="3" t="s">
        <v>643</v>
      </c>
      <c r="D390" s="90"/>
      <c r="E390" s="70" t="s">
        <v>800</v>
      </c>
      <c r="F390" s="66" t="s">
        <v>24</v>
      </c>
      <c r="G390" s="63" t="s">
        <v>801</v>
      </c>
    </row>
    <row r="391" spans="1:7" ht="23.45" customHeight="1" x14ac:dyDescent="0.2">
      <c r="A391" s="83" t="s">
        <v>611</v>
      </c>
      <c r="B391" s="70" t="s">
        <v>610</v>
      </c>
      <c r="C391" s="83" t="s">
        <v>24</v>
      </c>
      <c r="D391" s="91"/>
      <c r="E391" s="74" t="s">
        <v>936</v>
      </c>
      <c r="F391" s="4" t="s">
        <v>9</v>
      </c>
      <c r="G391" s="3" t="s">
        <v>940</v>
      </c>
    </row>
    <row r="392" spans="1:7" ht="23.45" customHeight="1" x14ac:dyDescent="0.2">
      <c r="A392" s="65" t="s">
        <v>613</v>
      </c>
      <c r="B392" s="74" t="s">
        <v>612</v>
      </c>
      <c r="C392" s="65" t="s">
        <v>9</v>
      </c>
      <c r="D392" s="91"/>
      <c r="E392" s="69" t="s">
        <v>495</v>
      </c>
      <c r="F392" s="3" t="s">
        <v>9</v>
      </c>
      <c r="G392" s="3" t="s">
        <v>496</v>
      </c>
    </row>
    <row r="393" spans="1:7" ht="23.45" customHeight="1" x14ac:dyDescent="0.2">
      <c r="A393" s="83" t="s">
        <v>803</v>
      </c>
      <c r="B393" s="70" t="s">
        <v>802</v>
      </c>
      <c r="C393" s="83" t="s">
        <v>21</v>
      </c>
      <c r="D393" s="91"/>
      <c r="E393" s="69" t="s">
        <v>536</v>
      </c>
      <c r="F393" s="4" t="s">
        <v>9</v>
      </c>
      <c r="G393" s="3" t="s">
        <v>537</v>
      </c>
    </row>
    <row r="394" spans="1:7" ht="23.45" customHeight="1" x14ac:dyDescent="0.2">
      <c r="A394" s="84" t="s">
        <v>805</v>
      </c>
      <c r="B394" s="74" t="s">
        <v>804</v>
      </c>
      <c r="C394" s="65" t="s">
        <v>9</v>
      </c>
      <c r="D394" s="91"/>
      <c r="E394" s="69" t="s">
        <v>383</v>
      </c>
      <c r="F394" s="3" t="s">
        <v>24</v>
      </c>
      <c r="G394" s="3" t="s">
        <v>384</v>
      </c>
    </row>
    <row r="395" spans="1:7" ht="23.45" customHeight="1" x14ac:dyDescent="0.2">
      <c r="A395" s="84" t="s">
        <v>807</v>
      </c>
      <c r="B395" s="74" t="s">
        <v>806</v>
      </c>
      <c r="C395" s="65" t="s">
        <v>24</v>
      </c>
      <c r="D395" s="91"/>
      <c r="E395" s="69" t="s">
        <v>499</v>
      </c>
      <c r="F395" s="3" t="s">
        <v>21</v>
      </c>
      <c r="G395" s="3" t="s">
        <v>500</v>
      </c>
    </row>
    <row r="396" spans="1:7" ht="23.45" customHeight="1" x14ac:dyDescent="0.2">
      <c r="A396" s="3" t="s">
        <v>642</v>
      </c>
      <c r="B396" s="77" t="s">
        <v>740</v>
      </c>
      <c r="C396" s="3" t="s">
        <v>643</v>
      </c>
      <c r="D396" s="90"/>
      <c r="E396" s="74" t="s">
        <v>841</v>
      </c>
      <c r="F396" s="4" t="s">
        <v>24</v>
      </c>
      <c r="G396" s="3" t="s">
        <v>826</v>
      </c>
    </row>
    <row r="397" spans="1:7" ht="23.45" customHeight="1" x14ac:dyDescent="0.2">
      <c r="A397" s="84" t="s">
        <v>809</v>
      </c>
      <c r="B397" s="74" t="s">
        <v>808</v>
      </c>
      <c r="C397" s="65" t="s">
        <v>21</v>
      </c>
      <c r="D397" s="91"/>
      <c r="E397" s="69" t="s">
        <v>505</v>
      </c>
      <c r="F397" s="3" t="s">
        <v>67</v>
      </c>
      <c r="G397" s="3" t="s">
        <v>506</v>
      </c>
    </row>
    <row r="398" spans="1:7" ht="23.45" customHeight="1" x14ac:dyDescent="0.2">
      <c r="A398" s="84" t="s">
        <v>811</v>
      </c>
      <c r="B398" s="74" t="s">
        <v>810</v>
      </c>
      <c r="C398" s="65" t="s">
        <v>67</v>
      </c>
      <c r="D398" s="91"/>
      <c r="E398" s="74" t="s">
        <v>871</v>
      </c>
      <c r="F398" s="4" t="s">
        <v>9</v>
      </c>
      <c r="G398" s="3" t="s">
        <v>870</v>
      </c>
    </row>
    <row r="399" spans="1:7" ht="23.45" customHeight="1" x14ac:dyDescent="0.2">
      <c r="A399" s="3" t="s">
        <v>858</v>
      </c>
      <c r="B399" s="74" t="s">
        <v>859</v>
      </c>
      <c r="C399" s="4" t="s">
        <v>9</v>
      </c>
      <c r="D399" s="92"/>
      <c r="E399" s="69" t="s">
        <v>415</v>
      </c>
      <c r="F399" s="3" t="s">
        <v>24</v>
      </c>
      <c r="G399" s="3" t="s">
        <v>416</v>
      </c>
    </row>
    <row r="400" spans="1:7" ht="23.45" customHeight="1" x14ac:dyDescent="0.2">
      <c r="A400" s="3" t="s">
        <v>860</v>
      </c>
      <c r="B400" s="74" t="s">
        <v>861</v>
      </c>
      <c r="C400" s="4" t="s">
        <v>9</v>
      </c>
      <c r="D400" s="92"/>
      <c r="E400" s="74" t="s">
        <v>879</v>
      </c>
      <c r="F400" s="4" t="s">
        <v>57</v>
      </c>
      <c r="G400" s="3" t="s">
        <v>878</v>
      </c>
    </row>
    <row r="401" spans="1:7" ht="23.45" customHeight="1" x14ac:dyDescent="0.2">
      <c r="A401" s="3" t="s">
        <v>862</v>
      </c>
      <c r="B401" s="74" t="s">
        <v>863</v>
      </c>
      <c r="C401" s="4" t="s">
        <v>9</v>
      </c>
      <c r="D401" s="92"/>
      <c r="E401" s="69" t="s">
        <v>367</v>
      </c>
      <c r="F401" s="3" t="s">
        <v>32</v>
      </c>
      <c r="G401" s="3" t="s">
        <v>368</v>
      </c>
    </row>
    <row r="402" spans="1:7" ht="23.45" customHeight="1" x14ac:dyDescent="0.2">
      <c r="A402" s="3" t="s">
        <v>910</v>
      </c>
      <c r="B402" s="74" t="s">
        <v>911</v>
      </c>
      <c r="C402" s="4" t="s">
        <v>24</v>
      </c>
      <c r="D402" s="92"/>
      <c r="E402" s="71" t="s">
        <v>731</v>
      </c>
      <c r="F402" s="3" t="s">
        <v>643</v>
      </c>
      <c r="G402" s="3" t="s">
        <v>633</v>
      </c>
    </row>
    <row r="403" spans="1:7" ht="23.45" customHeight="1" x14ac:dyDescent="0.2">
      <c r="A403" s="3" t="s">
        <v>837</v>
      </c>
      <c r="B403" s="74" t="s">
        <v>838</v>
      </c>
      <c r="C403" s="4" t="s">
        <v>21</v>
      </c>
      <c r="D403" s="92"/>
      <c r="E403" s="69" t="s">
        <v>282</v>
      </c>
      <c r="F403" s="3" t="s">
        <v>12</v>
      </c>
      <c r="G403" s="3" t="s">
        <v>283</v>
      </c>
    </row>
    <row r="404" spans="1:7" ht="23.45" customHeight="1" x14ac:dyDescent="0.2">
      <c r="A404" s="3" t="s">
        <v>864</v>
      </c>
      <c r="B404" s="74" t="s">
        <v>865</v>
      </c>
      <c r="C404" s="4" t="s">
        <v>9</v>
      </c>
      <c r="D404" s="92"/>
      <c r="E404" s="70" t="s">
        <v>320</v>
      </c>
      <c r="F404" s="63" t="s">
        <v>67</v>
      </c>
      <c r="G404" s="63" t="s">
        <v>321</v>
      </c>
    </row>
    <row r="405" spans="1:7" ht="23.45" customHeight="1" x14ac:dyDescent="0.2">
      <c r="A405" s="3" t="s">
        <v>854</v>
      </c>
      <c r="B405" s="74" t="s">
        <v>855</v>
      </c>
      <c r="C405" s="4" t="s">
        <v>669</v>
      </c>
      <c r="D405" s="92"/>
      <c r="E405" s="73" t="s">
        <v>720</v>
      </c>
      <c r="F405" s="63" t="s">
        <v>643</v>
      </c>
      <c r="G405" s="63" t="s">
        <v>620</v>
      </c>
    </row>
    <row r="406" spans="1:7" ht="23.45" customHeight="1" x14ac:dyDescent="0.2">
      <c r="A406" s="3" t="s">
        <v>872</v>
      </c>
      <c r="B406" s="74" t="s">
        <v>873</v>
      </c>
      <c r="C406" s="4" t="s">
        <v>57</v>
      </c>
      <c r="D406" s="92"/>
      <c r="E406" s="69" t="s">
        <v>98</v>
      </c>
      <c r="F406" s="3" t="s">
        <v>21</v>
      </c>
      <c r="G406" s="3" t="s">
        <v>99</v>
      </c>
    </row>
    <row r="407" spans="1:7" ht="23.45" customHeight="1" x14ac:dyDescent="0.2">
      <c r="A407" s="3" t="s">
        <v>866</v>
      </c>
      <c r="B407" s="74" t="s">
        <v>867</v>
      </c>
      <c r="C407" s="4" t="s">
        <v>9</v>
      </c>
      <c r="D407" s="92"/>
      <c r="E407" s="70" t="s">
        <v>78</v>
      </c>
      <c r="F407" s="63" t="s">
        <v>24</v>
      </c>
      <c r="G407" s="63" t="s">
        <v>79</v>
      </c>
    </row>
    <row r="408" spans="1:7" ht="23.45" customHeight="1" x14ac:dyDescent="0.2">
      <c r="A408" s="3" t="s">
        <v>826</v>
      </c>
      <c r="B408" s="74" t="s">
        <v>841</v>
      </c>
      <c r="C408" s="4" t="s">
        <v>24</v>
      </c>
      <c r="D408" s="92"/>
      <c r="E408" s="75" t="s">
        <v>708</v>
      </c>
      <c r="F408" s="65" t="s">
        <v>644</v>
      </c>
      <c r="G408" s="3" t="s">
        <v>647</v>
      </c>
    </row>
    <row r="409" spans="1:7" ht="23.45" customHeight="1" x14ac:dyDescent="0.2">
      <c r="A409" s="3" t="s">
        <v>874</v>
      </c>
      <c r="B409" s="74" t="s">
        <v>875</v>
      </c>
      <c r="C409" s="4" t="s">
        <v>57</v>
      </c>
      <c r="D409" s="92"/>
      <c r="E409" s="69" t="s">
        <v>94</v>
      </c>
      <c r="F409" s="3" t="s">
        <v>9</v>
      </c>
      <c r="G409" s="3" t="s">
        <v>95</v>
      </c>
    </row>
    <row r="410" spans="1:7" ht="23.45" customHeight="1" x14ac:dyDescent="0.2">
      <c r="A410" s="3" t="s">
        <v>825</v>
      </c>
      <c r="B410" s="74" t="s">
        <v>840</v>
      </c>
      <c r="C410" s="4" t="s">
        <v>24</v>
      </c>
      <c r="D410" s="92"/>
      <c r="E410" s="69" t="s">
        <v>530</v>
      </c>
      <c r="F410" s="4" t="s">
        <v>62</v>
      </c>
      <c r="G410" s="3" t="s">
        <v>531</v>
      </c>
    </row>
    <row r="411" spans="1:7" ht="23.45" customHeight="1" x14ac:dyDescent="0.2">
      <c r="A411" s="3" t="s">
        <v>876</v>
      </c>
      <c r="B411" s="74" t="s">
        <v>877</v>
      </c>
      <c r="C411" s="4" t="s">
        <v>57</v>
      </c>
      <c r="D411" s="92"/>
      <c r="E411" s="77" t="s">
        <v>725</v>
      </c>
      <c r="F411" s="3" t="s">
        <v>643</v>
      </c>
      <c r="G411" s="3" t="s">
        <v>625</v>
      </c>
    </row>
    <row r="412" spans="1:7" ht="23.45" customHeight="1" x14ac:dyDescent="0.2">
      <c r="A412" s="3" t="s">
        <v>930</v>
      </c>
      <c r="B412" s="74" t="s">
        <v>818</v>
      </c>
      <c r="C412" s="4">
        <v>73</v>
      </c>
      <c r="D412" s="92"/>
      <c r="E412" s="69" t="s">
        <v>503</v>
      </c>
      <c r="F412" s="3" t="s">
        <v>57</v>
      </c>
      <c r="G412" s="3" t="s">
        <v>504</v>
      </c>
    </row>
    <row r="413" spans="1:7" ht="23.45" customHeight="1" x14ac:dyDescent="0.2">
      <c r="A413" s="3" t="s">
        <v>835</v>
      </c>
      <c r="B413" s="74" t="s">
        <v>836</v>
      </c>
      <c r="C413" s="4" t="s">
        <v>21</v>
      </c>
      <c r="D413" s="92"/>
      <c r="E413" s="69" t="s">
        <v>55</v>
      </c>
      <c r="F413" s="3" t="s">
        <v>57</v>
      </c>
      <c r="G413" s="3" t="s">
        <v>56</v>
      </c>
    </row>
    <row r="414" spans="1:7" ht="23.45" customHeight="1" x14ac:dyDescent="0.2">
      <c r="A414" s="3" t="s">
        <v>856</v>
      </c>
      <c r="B414" s="74" t="s">
        <v>857</v>
      </c>
      <c r="C414" s="4" t="s">
        <v>705</v>
      </c>
      <c r="D414" s="92"/>
      <c r="E414" s="69" t="s">
        <v>425</v>
      </c>
      <c r="F414" s="3" t="s">
        <v>24</v>
      </c>
      <c r="G414" s="3" t="s">
        <v>426</v>
      </c>
    </row>
    <row r="415" spans="1:7" ht="23.45" customHeight="1" x14ac:dyDescent="0.2">
      <c r="A415" s="3" t="s">
        <v>844</v>
      </c>
      <c r="B415" s="74" t="s">
        <v>845</v>
      </c>
      <c r="C415" s="4" t="s">
        <v>12</v>
      </c>
      <c r="D415" s="92"/>
      <c r="E415" s="70" t="s">
        <v>35</v>
      </c>
      <c r="F415" s="63" t="s">
        <v>12</v>
      </c>
      <c r="G415" s="63" t="s">
        <v>36</v>
      </c>
    </row>
    <row r="416" spans="1:7" ht="23.45" customHeight="1" x14ac:dyDescent="0.2">
      <c r="A416" s="3" t="s">
        <v>868</v>
      </c>
      <c r="B416" s="74" t="s">
        <v>869</v>
      </c>
      <c r="C416" s="4" t="s">
        <v>9</v>
      </c>
      <c r="D416" s="92"/>
      <c r="E416" s="75" t="s">
        <v>712</v>
      </c>
      <c r="F416" s="65" t="s">
        <v>644</v>
      </c>
      <c r="G416" s="3" t="s">
        <v>651</v>
      </c>
    </row>
    <row r="417" spans="1:7" ht="23.45" customHeight="1" x14ac:dyDescent="0.2">
      <c r="A417" s="3" t="s">
        <v>848</v>
      </c>
      <c r="B417" s="74" t="s">
        <v>849</v>
      </c>
      <c r="C417" s="4" t="s">
        <v>12</v>
      </c>
      <c r="D417" s="92"/>
      <c r="E417" s="74" t="s">
        <v>855</v>
      </c>
      <c r="F417" s="4" t="s">
        <v>669</v>
      </c>
      <c r="G417" s="3" t="s">
        <v>854</v>
      </c>
    </row>
    <row r="418" spans="1:7" ht="23.45" customHeight="1" x14ac:dyDescent="0.2">
      <c r="A418" s="3" t="s">
        <v>850</v>
      </c>
      <c r="B418" s="74" t="s">
        <v>851</v>
      </c>
      <c r="C418" s="4" t="s">
        <v>12</v>
      </c>
      <c r="D418" s="92"/>
      <c r="E418" s="70" t="s">
        <v>439</v>
      </c>
      <c r="F418" s="63" t="s">
        <v>67</v>
      </c>
      <c r="G418" s="63" t="s">
        <v>440</v>
      </c>
    </row>
    <row r="419" spans="1:7" ht="23.45" customHeight="1" x14ac:dyDescent="0.2">
      <c r="A419" s="3" t="s">
        <v>830</v>
      </c>
      <c r="B419" s="74" t="s">
        <v>831</v>
      </c>
      <c r="C419" s="4" t="s">
        <v>67</v>
      </c>
      <c r="D419" s="92"/>
      <c r="E419" s="70" t="s">
        <v>359</v>
      </c>
      <c r="F419" s="63" t="s">
        <v>12</v>
      </c>
      <c r="G419" s="63" t="s">
        <v>360</v>
      </c>
    </row>
    <row r="420" spans="1:7" ht="23.45" customHeight="1" x14ac:dyDescent="0.2">
      <c r="A420" s="3" t="s">
        <v>852</v>
      </c>
      <c r="B420" s="74" t="s">
        <v>853</v>
      </c>
      <c r="C420" s="4" t="s">
        <v>12</v>
      </c>
      <c r="D420" s="92"/>
      <c r="E420" s="69" t="s">
        <v>526</v>
      </c>
      <c r="F420" s="4" t="s">
        <v>24</v>
      </c>
      <c r="G420" s="3" t="s">
        <v>527</v>
      </c>
    </row>
    <row r="421" spans="1:7" ht="23.45" customHeight="1" x14ac:dyDescent="0.2">
      <c r="A421" s="3" t="s">
        <v>827</v>
      </c>
      <c r="B421" s="74" t="s">
        <v>834</v>
      </c>
      <c r="C421" s="4" t="s">
        <v>21</v>
      </c>
      <c r="D421" s="92"/>
      <c r="E421" s="77" t="s">
        <v>736</v>
      </c>
      <c r="F421" s="3" t="s">
        <v>643</v>
      </c>
      <c r="G421" s="3" t="s">
        <v>638</v>
      </c>
    </row>
    <row r="422" spans="1:7" ht="23.45" customHeight="1" x14ac:dyDescent="0.2">
      <c r="A422" s="3" t="s">
        <v>846</v>
      </c>
      <c r="B422" s="74" t="s">
        <v>847</v>
      </c>
      <c r="C422" s="4" t="s">
        <v>12</v>
      </c>
      <c r="D422" s="92"/>
      <c r="E422" s="74" t="s">
        <v>843</v>
      </c>
      <c r="F422" s="4" t="s">
        <v>12</v>
      </c>
      <c r="G422" s="3" t="s">
        <v>842</v>
      </c>
    </row>
    <row r="423" spans="1:7" ht="23.45" customHeight="1" x14ac:dyDescent="0.2">
      <c r="A423" s="3" t="s">
        <v>878</v>
      </c>
      <c r="B423" s="74" t="s">
        <v>879</v>
      </c>
      <c r="C423" s="4" t="s">
        <v>57</v>
      </c>
      <c r="D423" s="92"/>
      <c r="E423" s="75" t="s">
        <v>714</v>
      </c>
      <c r="F423" s="65" t="s">
        <v>644</v>
      </c>
      <c r="G423" s="3" t="s">
        <v>653</v>
      </c>
    </row>
    <row r="424" spans="1:7" ht="23.45" customHeight="1" x14ac:dyDescent="0.2">
      <c r="A424" s="3" t="s">
        <v>832</v>
      </c>
      <c r="B424" s="74" t="s">
        <v>833</v>
      </c>
      <c r="C424" s="4" t="s">
        <v>67</v>
      </c>
      <c r="D424" s="92"/>
      <c r="E424" s="69" t="s">
        <v>310</v>
      </c>
      <c r="F424" s="3" t="s">
        <v>24</v>
      </c>
      <c r="G424" s="3" t="s">
        <v>311</v>
      </c>
    </row>
    <row r="425" spans="1:7" ht="23.45" customHeight="1" x14ac:dyDescent="0.2">
      <c r="A425" s="3" t="s">
        <v>842</v>
      </c>
      <c r="B425" s="74" t="s">
        <v>843</v>
      </c>
      <c r="C425" s="4" t="s">
        <v>12</v>
      </c>
      <c r="D425" s="92"/>
      <c r="E425" s="74" t="s">
        <v>598</v>
      </c>
      <c r="F425" s="65" t="s">
        <v>67</v>
      </c>
      <c r="G425" s="65" t="s">
        <v>599</v>
      </c>
    </row>
    <row r="426" spans="1:7" ht="23.45" customHeight="1" x14ac:dyDescent="0.2">
      <c r="A426" s="3" t="s">
        <v>880</v>
      </c>
      <c r="B426" s="74" t="s">
        <v>881</v>
      </c>
      <c r="C426" s="4" t="s">
        <v>57</v>
      </c>
      <c r="D426" s="92"/>
      <c r="E426" s="77" t="s">
        <v>740</v>
      </c>
      <c r="F426" s="3" t="s">
        <v>643</v>
      </c>
      <c r="G426" s="3" t="s">
        <v>642</v>
      </c>
    </row>
    <row r="427" spans="1:7" ht="23.45" customHeight="1" x14ac:dyDescent="0.2">
      <c r="A427" s="3" t="s">
        <v>883</v>
      </c>
      <c r="B427" s="74" t="s">
        <v>882</v>
      </c>
      <c r="C427" s="4" t="s">
        <v>57</v>
      </c>
      <c r="D427" s="92"/>
      <c r="E427" s="74" t="s">
        <v>445</v>
      </c>
      <c r="F427" s="3" t="s">
        <v>21</v>
      </c>
      <c r="G427" s="3" t="s">
        <v>446</v>
      </c>
    </row>
    <row r="428" spans="1:7" ht="23.45" customHeight="1" x14ac:dyDescent="0.2">
      <c r="A428" s="3" t="s">
        <v>824</v>
      </c>
      <c r="B428" s="74" t="s">
        <v>839</v>
      </c>
      <c r="C428" s="4" t="s">
        <v>24</v>
      </c>
      <c r="D428" s="92"/>
      <c r="E428" s="76" t="s">
        <v>764</v>
      </c>
      <c r="F428" s="63" t="s">
        <v>705</v>
      </c>
      <c r="G428" s="63" t="s">
        <v>679</v>
      </c>
    </row>
    <row r="429" spans="1:7" ht="23.45" customHeight="1" x14ac:dyDescent="0.2">
      <c r="A429" s="3" t="s">
        <v>870</v>
      </c>
      <c r="B429" s="74" t="s">
        <v>871</v>
      </c>
      <c r="C429" s="4" t="s">
        <v>9</v>
      </c>
      <c r="D429" s="92"/>
      <c r="E429" s="70" t="s">
        <v>126</v>
      </c>
      <c r="F429" s="63" t="s">
        <v>24</v>
      </c>
      <c r="G429" s="63" t="s">
        <v>127</v>
      </c>
    </row>
    <row r="430" spans="1:7" ht="23.45" customHeight="1" x14ac:dyDescent="0.2">
      <c r="A430" s="3" t="s">
        <v>828</v>
      </c>
      <c r="B430" s="74" t="s">
        <v>829</v>
      </c>
      <c r="C430" s="4" t="s">
        <v>62</v>
      </c>
      <c r="D430" s="92"/>
      <c r="E430" s="71" t="s">
        <v>749</v>
      </c>
      <c r="F430" s="3" t="s">
        <v>669</v>
      </c>
      <c r="G430" s="3" t="s">
        <v>663</v>
      </c>
    </row>
    <row r="431" spans="1:7" ht="23.45" customHeight="1" x14ac:dyDescent="0.2">
      <c r="A431" s="64" t="s">
        <v>934</v>
      </c>
      <c r="B431" s="79" t="s">
        <v>933</v>
      </c>
      <c r="C431" s="64" t="s">
        <v>32</v>
      </c>
      <c r="D431" s="90"/>
      <c r="E431" s="74" t="s">
        <v>881</v>
      </c>
      <c r="F431" s="4" t="s">
        <v>57</v>
      </c>
      <c r="G431" s="3" t="s">
        <v>880</v>
      </c>
    </row>
    <row r="432" spans="1:7" ht="23.45" customHeight="1" x14ac:dyDescent="0.2">
      <c r="A432" s="3" t="s">
        <v>941</v>
      </c>
      <c r="B432" s="74" t="s">
        <v>935</v>
      </c>
      <c r="C432" s="4" t="s">
        <v>57</v>
      </c>
      <c r="D432" s="92"/>
      <c r="E432" s="74" t="s">
        <v>804</v>
      </c>
      <c r="F432" s="65" t="s">
        <v>9</v>
      </c>
      <c r="G432" s="84" t="s">
        <v>805</v>
      </c>
    </row>
    <row r="433" spans="1:248" ht="23.45" customHeight="1" x14ac:dyDescent="0.2">
      <c r="A433" s="3" t="s">
        <v>940</v>
      </c>
      <c r="B433" s="74" t="s">
        <v>936</v>
      </c>
      <c r="C433" s="4" t="s">
        <v>9</v>
      </c>
      <c r="D433" s="92"/>
      <c r="E433" s="75" t="s">
        <v>713</v>
      </c>
      <c r="F433" s="65" t="s">
        <v>644</v>
      </c>
      <c r="G433" s="3" t="s">
        <v>652</v>
      </c>
    </row>
    <row r="434" spans="1:248" ht="23.45" customHeight="1" x14ac:dyDescent="0.2">
      <c r="A434" s="3" t="s">
        <v>942</v>
      </c>
      <c r="B434" s="74" t="s">
        <v>937</v>
      </c>
      <c r="C434" s="4" t="s">
        <v>62</v>
      </c>
      <c r="D434" s="92"/>
      <c r="E434" s="71" t="s">
        <v>770</v>
      </c>
      <c r="F434" s="3" t="s">
        <v>705</v>
      </c>
      <c r="G434" s="3" t="s">
        <v>685</v>
      </c>
    </row>
    <row r="435" spans="1:248" ht="23.45" customHeight="1" x14ac:dyDescent="0.2">
      <c r="A435" s="3" t="s">
        <v>939</v>
      </c>
      <c r="B435" s="74" t="s">
        <v>938</v>
      </c>
      <c r="C435" s="4" t="s">
        <v>9</v>
      </c>
      <c r="D435" s="92"/>
      <c r="E435" s="69" t="s">
        <v>19</v>
      </c>
      <c r="F435" s="3" t="s">
        <v>21</v>
      </c>
      <c r="G435" s="3" t="s">
        <v>20</v>
      </c>
    </row>
    <row r="436" spans="1:248" ht="23.45" customHeight="1" x14ac:dyDescent="0.2">
      <c r="A436" s="3" t="s">
        <v>899</v>
      </c>
      <c r="B436" s="74" t="s">
        <v>900</v>
      </c>
      <c r="C436" s="4" t="s">
        <v>62</v>
      </c>
      <c r="D436" s="92"/>
      <c r="E436" s="70" t="s">
        <v>51</v>
      </c>
      <c r="F436" s="63" t="s">
        <v>24</v>
      </c>
      <c r="G436" s="63" t="s">
        <v>52</v>
      </c>
    </row>
    <row r="437" spans="1:248" ht="23.45" customHeight="1" x14ac:dyDescent="0.2">
      <c r="A437" s="65" t="s">
        <v>901</v>
      </c>
      <c r="B437" s="74" t="s">
        <v>902</v>
      </c>
      <c r="C437" s="65" t="s">
        <v>643</v>
      </c>
      <c r="D437" s="91"/>
      <c r="E437" s="69" t="s">
        <v>33</v>
      </c>
      <c r="F437" s="3" t="s">
        <v>24</v>
      </c>
      <c r="G437" s="3" t="s">
        <v>34</v>
      </c>
    </row>
    <row r="438" spans="1:248" ht="23.45" customHeight="1" x14ac:dyDescent="0.2">
      <c r="A438" s="3" t="s">
        <v>903</v>
      </c>
      <c r="B438" s="74" t="s">
        <v>904</v>
      </c>
      <c r="C438" s="4" t="s">
        <v>67</v>
      </c>
      <c r="D438" s="92"/>
      <c r="E438" s="74" t="s">
        <v>594</v>
      </c>
      <c r="F438" s="65" t="s">
        <v>57</v>
      </c>
      <c r="G438" s="65" t="s">
        <v>595</v>
      </c>
    </row>
    <row r="439" spans="1:248" ht="23.45" customHeight="1" x14ac:dyDescent="0.2">
      <c r="A439" s="3" t="s">
        <v>905</v>
      </c>
      <c r="B439" s="69" t="s">
        <v>906</v>
      </c>
      <c r="C439" s="4" t="s">
        <v>644</v>
      </c>
      <c r="D439" s="92"/>
      <c r="E439" s="74" t="s">
        <v>606</v>
      </c>
      <c r="F439" s="65" t="s">
        <v>9</v>
      </c>
      <c r="G439" s="65" t="s">
        <v>607</v>
      </c>
    </row>
    <row r="440" spans="1:248" ht="23.45" customHeight="1" x14ac:dyDescent="0.2">
      <c r="A440" s="3" t="s">
        <v>908</v>
      </c>
      <c r="B440" s="74" t="s">
        <v>909</v>
      </c>
      <c r="C440" s="4" t="s">
        <v>21</v>
      </c>
      <c r="D440" s="92"/>
      <c r="E440" s="74" t="s">
        <v>915</v>
      </c>
      <c r="F440" s="4" t="s">
        <v>12</v>
      </c>
      <c r="G440" s="3" t="s">
        <v>914</v>
      </c>
    </row>
    <row r="441" spans="1:248" ht="23.45" customHeight="1" x14ac:dyDescent="0.2">
      <c r="A441" s="3" t="s">
        <v>912</v>
      </c>
      <c r="B441" s="74" t="s">
        <v>913</v>
      </c>
      <c r="C441" s="4" t="s">
        <v>24</v>
      </c>
      <c r="D441" s="92"/>
      <c r="E441" s="76" t="s">
        <v>788</v>
      </c>
      <c r="F441" s="63" t="s">
        <v>705</v>
      </c>
      <c r="G441" s="63" t="s">
        <v>703</v>
      </c>
    </row>
    <row r="442" spans="1:248" ht="23.45" customHeight="1" x14ac:dyDescent="0.2">
      <c r="A442" s="3" t="s">
        <v>916</v>
      </c>
      <c r="B442" s="74" t="s">
        <v>917</v>
      </c>
      <c r="C442" s="4" t="s">
        <v>12</v>
      </c>
      <c r="D442" s="92"/>
      <c r="E442" s="78" t="s">
        <v>785</v>
      </c>
      <c r="F442" s="3" t="s">
        <v>705</v>
      </c>
      <c r="G442" s="3" t="s">
        <v>700</v>
      </c>
    </row>
    <row r="443" spans="1:248" ht="23.45" customHeight="1" x14ac:dyDescent="0.2">
      <c r="A443" s="3" t="s">
        <v>918</v>
      </c>
      <c r="B443" s="74" t="s">
        <v>919</v>
      </c>
      <c r="C443" s="4" t="s">
        <v>669</v>
      </c>
      <c r="D443" s="92"/>
      <c r="E443" s="69" t="s">
        <v>393</v>
      </c>
      <c r="F443" s="3" t="s">
        <v>62</v>
      </c>
      <c r="G443" s="3" t="s">
        <v>394</v>
      </c>
    </row>
    <row r="444" spans="1:248" ht="23.45" customHeight="1" x14ac:dyDescent="0.2">
      <c r="A444" s="3" t="s">
        <v>920</v>
      </c>
      <c r="B444" s="74" t="s">
        <v>921</v>
      </c>
      <c r="C444" s="4" t="s">
        <v>705</v>
      </c>
      <c r="D444" s="92"/>
      <c r="E444" s="69" t="s">
        <v>421</v>
      </c>
      <c r="F444" s="3" t="s">
        <v>21</v>
      </c>
      <c r="G444" s="3" t="s">
        <v>422</v>
      </c>
    </row>
    <row r="445" spans="1:248" ht="23.45" customHeight="1" x14ac:dyDescent="0.2">
      <c r="A445" s="3" t="s">
        <v>922</v>
      </c>
      <c r="B445" s="74" t="s">
        <v>923</v>
      </c>
      <c r="C445" s="4" t="s">
        <v>9</v>
      </c>
      <c r="D445" s="92"/>
      <c r="E445" s="70" t="s">
        <v>794</v>
      </c>
      <c r="F445" s="63" t="s">
        <v>21</v>
      </c>
      <c r="G445" s="63" t="s">
        <v>338</v>
      </c>
      <c r="H445" s="4"/>
      <c r="I445" s="74"/>
      <c r="J445" s="4"/>
      <c r="K445" s="3"/>
      <c r="L445" s="74"/>
      <c r="M445" s="4"/>
      <c r="N445" s="3"/>
      <c r="O445" s="74"/>
      <c r="P445" s="4"/>
      <c r="Q445" s="3"/>
      <c r="R445" s="74"/>
      <c r="S445" s="4"/>
      <c r="T445" s="3"/>
      <c r="U445" s="74"/>
      <c r="V445" s="4"/>
      <c r="W445" s="3"/>
      <c r="X445" s="74"/>
      <c r="Y445" s="4"/>
      <c r="Z445" s="3"/>
      <c r="AA445" s="74"/>
      <c r="AB445" s="4"/>
      <c r="AC445" s="3"/>
      <c r="AD445" s="74"/>
      <c r="AE445" s="4"/>
      <c r="AF445" s="3"/>
      <c r="AG445" s="74"/>
      <c r="AH445" s="4"/>
      <c r="AI445" s="3"/>
      <c r="AJ445" s="74"/>
      <c r="AK445" s="4"/>
      <c r="AL445" s="3"/>
      <c r="AM445" s="74"/>
      <c r="AN445" s="4"/>
      <c r="AO445" s="3"/>
      <c r="AP445" s="74"/>
      <c r="AQ445" s="4"/>
      <c r="AR445" s="3"/>
      <c r="AS445" s="74"/>
      <c r="AT445" s="4"/>
      <c r="AU445" s="3"/>
      <c r="AV445" s="74"/>
      <c r="AW445" s="4"/>
      <c r="AX445" s="3"/>
      <c r="AY445" s="74"/>
      <c r="AZ445" s="4"/>
      <c r="BA445" s="3"/>
      <c r="BB445" s="74"/>
      <c r="BC445" s="4"/>
      <c r="BD445" s="3"/>
      <c r="BE445" s="74"/>
      <c r="BF445" s="4"/>
      <c r="BG445" s="3"/>
      <c r="BH445" s="74"/>
      <c r="BI445" s="4"/>
      <c r="BJ445" s="3"/>
      <c r="BK445" s="74"/>
      <c r="BL445" s="4"/>
      <c r="BM445" s="3"/>
      <c r="BN445" s="74"/>
      <c r="BO445" s="4"/>
      <c r="BP445" s="3"/>
      <c r="BQ445" s="74"/>
      <c r="BR445" s="4"/>
      <c r="BS445" s="3"/>
      <c r="BT445" s="74"/>
      <c r="BU445" s="4"/>
      <c r="BV445" s="3"/>
      <c r="BW445" s="74"/>
      <c r="BX445" s="4"/>
      <c r="BY445" s="3"/>
      <c r="BZ445" s="74"/>
      <c r="CA445" s="4"/>
      <c r="CB445" s="3"/>
      <c r="CC445" s="74"/>
      <c r="CD445" s="4"/>
      <c r="CE445" s="3"/>
      <c r="CF445" s="74"/>
      <c r="CG445" s="4"/>
      <c r="CH445" s="3"/>
      <c r="CI445" s="74"/>
      <c r="CJ445" s="4"/>
      <c r="CK445" s="3"/>
      <c r="CL445" s="74"/>
      <c r="CM445" s="4"/>
      <c r="CN445" s="3"/>
      <c r="CO445" s="74"/>
      <c r="CP445" s="4"/>
      <c r="CQ445" s="3"/>
      <c r="CR445" s="74"/>
      <c r="CS445" s="4"/>
      <c r="CT445" s="3"/>
      <c r="CU445" s="74"/>
      <c r="CV445" s="4"/>
      <c r="CW445" s="3"/>
      <c r="CX445" s="74"/>
      <c r="CY445" s="4"/>
      <c r="CZ445" s="3"/>
      <c r="DA445" s="74"/>
      <c r="DB445" s="4"/>
      <c r="DC445" s="3"/>
      <c r="DD445" s="74"/>
      <c r="DE445" s="4"/>
      <c r="DF445" s="3"/>
      <c r="DG445" s="74"/>
      <c r="DH445" s="4"/>
      <c r="DI445" s="3"/>
      <c r="DJ445" s="74"/>
      <c r="DK445" s="4"/>
      <c r="DL445" s="3"/>
      <c r="DM445" s="74"/>
      <c r="DN445" s="4"/>
      <c r="DO445" s="3"/>
      <c r="DP445" s="74"/>
      <c r="DQ445" s="4"/>
      <c r="DR445" s="3"/>
      <c r="DS445" s="74"/>
      <c r="DT445" s="4"/>
      <c r="DU445" s="3"/>
      <c r="DV445" s="74"/>
      <c r="DW445" s="4"/>
      <c r="DX445" s="3"/>
      <c r="DY445" s="74"/>
      <c r="DZ445" s="4"/>
      <c r="EA445" s="3"/>
      <c r="EB445" s="74"/>
      <c r="EC445" s="4"/>
      <c r="ED445" s="3"/>
      <c r="EE445" s="74"/>
      <c r="EF445" s="4"/>
      <c r="EG445" s="3"/>
      <c r="EH445" s="74"/>
      <c r="EI445" s="4"/>
      <c r="EJ445" s="3"/>
      <c r="EK445" s="74"/>
      <c r="EL445" s="4"/>
      <c r="EM445" s="3"/>
      <c r="EN445" s="74"/>
      <c r="EO445" s="4"/>
      <c r="EP445" s="3"/>
      <c r="EQ445" s="74"/>
      <c r="ER445" s="4"/>
      <c r="ES445" s="3"/>
      <c r="ET445" s="74"/>
      <c r="EU445" s="4"/>
      <c r="EV445" s="3"/>
      <c r="EW445" s="74"/>
      <c r="EX445" s="4"/>
      <c r="EY445" s="3"/>
      <c r="EZ445" s="74"/>
      <c r="FA445" s="4"/>
      <c r="FB445" s="3"/>
      <c r="FC445" s="74"/>
      <c r="FD445" s="4"/>
      <c r="FE445" s="3"/>
      <c r="FF445" s="74"/>
      <c r="FG445" s="4"/>
      <c r="FH445" s="3"/>
      <c r="FI445" s="74"/>
      <c r="FJ445" s="4"/>
      <c r="FK445" s="3"/>
      <c r="FL445" s="74"/>
      <c r="FM445" s="4"/>
      <c r="FN445" s="3"/>
      <c r="FO445" s="74"/>
      <c r="FP445" s="4"/>
      <c r="FQ445" s="3"/>
      <c r="FR445" s="74"/>
      <c r="FS445" s="4"/>
      <c r="FT445" s="3"/>
      <c r="FU445" s="74"/>
      <c r="FV445" s="4"/>
      <c r="FW445" s="3"/>
      <c r="FX445" s="74"/>
      <c r="FY445" s="4"/>
      <c r="FZ445" s="3"/>
      <c r="GA445" s="74"/>
      <c r="GB445" s="4"/>
      <c r="GC445" s="3"/>
      <c r="GD445" s="74"/>
      <c r="GE445" s="4"/>
      <c r="GF445" s="3"/>
      <c r="GG445" s="74"/>
      <c r="GH445" s="4"/>
      <c r="GI445" s="3"/>
      <c r="GJ445" s="74"/>
      <c r="GK445" s="4"/>
      <c r="GL445" s="3"/>
      <c r="GM445" s="74"/>
      <c r="GN445" s="4"/>
      <c r="GO445" s="3"/>
      <c r="GP445" s="74"/>
      <c r="GQ445" s="4"/>
      <c r="GR445" s="3"/>
      <c r="GS445" s="74"/>
      <c r="GT445" s="4"/>
      <c r="GU445" s="3"/>
      <c r="GV445" s="74"/>
      <c r="GW445" s="4"/>
      <c r="GX445" s="3"/>
      <c r="GY445" s="74"/>
      <c r="GZ445" s="4"/>
      <c r="HA445" s="3"/>
      <c r="HB445" s="74"/>
      <c r="HC445" s="4"/>
      <c r="HD445" s="3"/>
      <c r="HE445" s="74"/>
      <c r="HF445" s="4"/>
      <c r="HG445" s="3"/>
      <c r="HH445" s="74"/>
      <c r="HI445" s="4"/>
      <c r="HJ445" s="3"/>
      <c r="HK445" s="74"/>
      <c r="HL445" s="4"/>
      <c r="HM445" s="3"/>
      <c r="HN445" s="74"/>
      <c r="HO445" s="4"/>
      <c r="HP445" s="3"/>
      <c r="HQ445" s="74"/>
      <c r="HR445" s="4"/>
      <c r="HS445" s="3"/>
      <c r="HT445" s="74"/>
      <c r="HU445" s="4"/>
      <c r="HV445" s="3"/>
      <c r="HW445" s="74"/>
      <c r="HX445" s="4"/>
      <c r="HY445" s="3"/>
      <c r="HZ445" s="74"/>
      <c r="IA445" s="4"/>
      <c r="IB445" s="3"/>
      <c r="IC445" s="74"/>
      <c r="ID445" s="4"/>
      <c r="IE445" s="3"/>
      <c r="IF445" s="74"/>
      <c r="IG445" s="4"/>
      <c r="IH445" s="3"/>
      <c r="II445" s="74"/>
      <c r="IJ445" s="4"/>
      <c r="IK445" s="3"/>
      <c r="IL445" s="74"/>
      <c r="IM445" s="4"/>
      <c r="IN445" s="3"/>
    </row>
    <row r="446" spans="1:248" ht="23.45" customHeight="1" x14ac:dyDescent="0.2">
      <c r="A446" s="3" t="s">
        <v>924</v>
      </c>
      <c r="B446" s="74" t="s">
        <v>932</v>
      </c>
      <c r="C446" s="4" t="s">
        <v>32</v>
      </c>
      <c r="D446" s="92"/>
      <c r="E446" s="74" t="s">
        <v>588</v>
      </c>
      <c r="F446" s="65" t="s">
        <v>9</v>
      </c>
      <c r="G446" s="65" t="s">
        <v>589</v>
      </c>
      <c r="H446" s="4"/>
      <c r="I446" s="74"/>
      <c r="J446" s="4"/>
      <c r="K446" s="3"/>
      <c r="L446" s="74"/>
      <c r="M446" s="4"/>
      <c r="N446" s="3"/>
      <c r="O446" s="74"/>
      <c r="P446" s="4"/>
      <c r="Q446" s="3"/>
      <c r="R446" s="74"/>
      <c r="S446" s="4"/>
      <c r="T446" s="3"/>
      <c r="U446" s="74"/>
      <c r="V446" s="4"/>
      <c r="W446" s="3"/>
      <c r="X446" s="74"/>
      <c r="Y446" s="4"/>
      <c r="Z446" s="3"/>
      <c r="AA446" s="74"/>
      <c r="AB446" s="4"/>
      <c r="AC446" s="3"/>
      <c r="AD446" s="74"/>
      <c r="AE446" s="4"/>
      <c r="AF446" s="3"/>
      <c r="AG446" s="74"/>
      <c r="AH446" s="4"/>
      <c r="AI446" s="3"/>
      <c r="AJ446" s="74"/>
      <c r="AK446" s="4"/>
      <c r="AL446" s="3"/>
      <c r="AM446" s="74"/>
      <c r="AN446" s="4"/>
      <c r="AO446" s="3"/>
      <c r="AP446" s="74"/>
      <c r="AQ446" s="4"/>
      <c r="AR446" s="3"/>
      <c r="AS446" s="74"/>
      <c r="AT446" s="4"/>
      <c r="AU446" s="3"/>
      <c r="AV446" s="74"/>
      <c r="AW446" s="4"/>
      <c r="AX446" s="3"/>
      <c r="AY446" s="74"/>
      <c r="AZ446" s="4"/>
      <c r="BA446" s="3"/>
      <c r="BB446" s="74"/>
      <c r="BC446" s="4"/>
      <c r="BD446" s="3"/>
      <c r="BE446" s="74"/>
      <c r="BF446" s="4"/>
      <c r="BG446" s="3"/>
      <c r="BH446" s="74"/>
      <c r="BI446" s="4"/>
      <c r="BJ446" s="3"/>
      <c r="BK446" s="74"/>
      <c r="BL446" s="4"/>
      <c r="BM446" s="3"/>
      <c r="BN446" s="74"/>
      <c r="BO446" s="4"/>
      <c r="BP446" s="3"/>
      <c r="BQ446" s="74"/>
      <c r="BR446" s="4"/>
      <c r="BS446" s="3"/>
      <c r="BT446" s="74"/>
      <c r="BU446" s="4"/>
      <c r="BV446" s="3"/>
      <c r="BW446" s="74"/>
      <c r="BX446" s="4"/>
      <c r="BY446" s="3"/>
      <c r="BZ446" s="74"/>
      <c r="CA446" s="4"/>
      <c r="CB446" s="3"/>
      <c r="CC446" s="74"/>
      <c r="CD446" s="4"/>
      <c r="CE446" s="3"/>
      <c r="CF446" s="74"/>
      <c r="CG446" s="4"/>
      <c r="CH446" s="3"/>
      <c r="CI446" s="74"/>
      <c r="CJ446" s="4"/>
      <c r="CK446" s="3"/>
      <c r="CL446" s="74"/>
      <c r="CM446" s="4"/>
      <c r="CN446" s="3"/>
      <c r="CO446" s="74"/>
      <c r="CP446" s="4"/>
      <c r="CQ446" s="3"/>
      <c r="CR446" s="74"/>
      <c r="CS446" s="4"/>
      <c r="CT446" s="3"/>
      <c r="CU446" s="74"/>
      <c r="CV446" s="4"/>
      <c r="CW446" s="3"/>
      <c r="CX446" s="74"/>
      <c r="CY446" s="4"/>
      <c r="CZ446" s="3"/>
      <c r="DA446" s="74"/>
      <c r="DB446" s="4"/>
      <c r="DC446" s="3"/>
      <c r="DD446" s="74"/>
      <c r="DE446" s="4"/>
      <c r="DF446" s="3"/>
      <c r="DG446" s="74"/>
      <c r="DH446" s="4"/>
      <c r="DI446" s="3"/>
      <c r="DJ446" s="74"/>
      <c r="DK446" s="4"/>
      <c r="DL446" s="3"/>
      <c r="DM446" s="74"/>
      <c r="DN446" s="4"/>
      <c r="DO446" s="3"/>
      <c r="DP446" s="74"/>
      <c r="DQ446" s="4"/>
      <c r="DR446" s="3"/>
      <c r="DS446" s="74"/>
      <c r="DT446" s="4"/>
      <c r="DU446" s="3"/>
      <c r="DV446" s="74"/>
      <c r="DW446" s="4"/>
      <c r="DX446" s="3"/>
      <c r="DY446" s="74"/>
      <c r="DZ446" s="4"/>
      <c r="EA446" s="3"/>
      <c r="EB446" s="74"/>
      <c r="EC446" s="4"/>
      <c r="ED446" s="3"/>
      <c r="EE446" s="74"/>
      <c r="EF446" s="4"/>
      <c r="EG446" s="3"/>
      <c r="EH446" s="74"/>
      <c r="EI446" s="4"/>
      <c r="EJ446" s="3"/>
      <c r="EK446" s="74"/>
      <c r="EL446" s="4"/>
      <c r="EM446" s="3"/>
      <c r="EN446" s="74"/>
      <c r="EO446" s="4"/>
      <c r="EP446" s="3"/>
      <c r="EQ446" s="74"/>
      <c r="ER446" s="4"/>
      <c r="ES446" s="3"/>
      <c r="ET446" s="74"/>
      <c r="EU446" s="4"/>
      <c r="EV446" s="3"/>
      <c r="EW446" s="74"/>
      <c r="EX446" s="4"/>
      <c r="EY446" s="3"/>
      <c r="EZ446" s="74"/>
      <c r="FA446" s="4"/>
      <c r="FB446" s="3"/>
      <c r="FC446" s="74"/>
      <c r="FD446" s="4"/>
      <c r="FE446" s="3"/>
      <c r="FF446" s="74"/>
      <c r="FG446" s="4"/>
      <c r="FH446" s="3"/>
      <c r="FI446" s="74"/>
      <c r="FJ446" s="4"/>
      <c r="FK446" s="3"/>
      <c r="FL446" s="74"/>
      <c r="FM446" s="4"/>
      <c r="FN446" s="3"/>
      <c r="FO446" s="74"/>
      <c r="FP446" s="4"/>
      <c r="FQ446" s="3"/>
      <c r="FR446" s="74"/>
      <c r="FS446" s="4"/>
      <c r="FT446" s="3"/>
      <c r="FU446" s="74"/>
      <c r="FV446" s="4"/>
      <c r="FW446" s="3"/>
      <c r="FX446" s="74"/>
      <c r="FY446" s="4"/>
      <c r="FZ446" s="3"/>
      <c r="GA446" s="74"/>
      <c r="GB446" s="4"/>
      <c r="GC446" s="3"/>
      <c r="GD446" s="74"/>
      <c r="GE446" s="4"/>
      <c r="GF446" s="3"/>
      <c r="GG446" s="74"/>
      <c r="GH446" s="4"/>
      <c r="GI446" s="3"/>
      <c r="GJ446" s="74"/>
      <c r="GK446" s="4"/>
      <c r="GL446" s="3"/>
      <c r="GM446" s="74"/>
      <c r="GN446" s="4"/>
      <c r="GO446" s="3"/>
      <c r="GP446" s="74"/>
      <c r="GQ446" s="4"/>
      <c r="GR446" s="3"/>
      <c r="GS446" s="74"/>
      <c r="GT446" s="4"/>
      <c r="GU446" s="3"/>
      <c r="GV446" s="74"/>
      <c r="GW446" s="4"/>
      <c r="GX446" s="3"/>
      <c r="GY446" s="74"/>
      <c r="GZ446" s="4"/>
      <c r="HA446" s="3"/>
      <c r="HB446" s="74"/>
      <c r="HC446" s="4"/>
      <c r="HD446" s="3"/>
      <c r="HE446" s="74"/>
      <c r="HF446" s="4"/>
      <c r="HG446" s="3"/>
      <c r="HH446" s="74"/>
      <c r="HI446" s="4"/>
      <c r="HJ446" s="3"/>
      <c r="HK446" s="74"/>
      <c r="HL446" s="4"/>
      <c r="HM446" s="3"/>
      <c r="HN446" s="74"/>
      <c r="HO446" s="4"/>
      <c r="HP446" s="3"/>
      <c r="HQ446" s="74"/>
      <c r="HR446" s="4"/>
      <c r="HS446" s="3"/>
      <c r="HT446" s="74"/>
      <c r="HU446" s="4"/>
      <c r="HV446" s="3"/>
      <c r="HW446" s="74"/>
      <c r="HX446" s="4"/>
      <c r="HY446" s="3"/>
      <c r="HZ446" s="74"/>
      <c r="IA446" s="4"/>
      <c r="IB446" s="3"/>
      <c r="IC446" s="74"/>
      <c r="ID446" s="4"/>
      <c r="IE446" s="3"/>
      <c r="IF446" s="74"/>
      <c r="IG446" s="4"/>
      <c r="IH446" s="3"/>
      <c r="II446" s="74"/>
      <c r="IJ446" s="4"/>
      <c r="IK446" s="3"/>
      <c r="IL446" s="74"/>
      <c r="IM446" s="4"/>
      <c r="IN446" s="3"/>
    </row>
    <row r="447" spans="1:248" ht="23.45" customHeight="1" x14ac:dyDescent="0.2">
      <c r="A447" s="3" t="s">
        <v>925</v>
      </c>
      <c r="B447" s="74" t="s">
        <v>926</v>
      </c>
      <c r="C447" s="4" t="s">
        <v>57</v>
      </c>
      <c r="D447" s="92"/>
      <c r="E447" s="74" t="s">
        <v>513</v>
      </c>
      <c r="F447" s="3" t="s">
        <v>9</v>
      </c>
      <c r="G447" s="3" t="s">
        <v>514</v>
      </c>
      <c r="H447" s="4"/>
      <c r="I447" s="74"/>
      <c r="J447" s="4"/>
      <c r="K447" s="3"/>
      <c r="L447" s="74"/>
      <c r="M447" s="4"/>
      <c r="N447" s="3"/>
      <c r="O447" s="74"/>
      <c r="P447" s="4"/>
      <c r="Q447" s="3"/>
      <c r="R447" s="74"/>
      <c r="S447" s="4"/>
      <c r="T447" s="3"/>
      <c r="U447" s="74"/>
      <c r="V447" s="4"/>
      <c r="W447" s="3"/>
      <c r="X447" s="74"/>
      <c r="Y447" s="4"/>
      <c r="Z447" s="3"/>
      <c r="AA447" s="74"/>
      <c r="AB447" s="4"/>
      <c r="AC447" s="3"/>
      <c r="AD447" s="74"/>
      <c r="AE447" s="4"/>
      <c r="AF447" s="3"/>
      <c r="AG447" s="74"/>
      <c r="AH447" s="4"/>
      <c r="AI447" s="3"/>
      <c r="AJ447" s="74"/>
      <c r="AK447" s="4"/>
      <c r="AL447" s="3"/>
      <c r="AM447" s="74"/>
      <c r="AN447" s="4"/>
      <c r="AO447" s="3"/>
      <c r="AP447" s="74"/>
      <c r="AQ447" s="4"/>
      <c r="AR447" s="3"/>
      <c r="AS447" s="74"/>
      <c r="AT447" s="4"/>
      <c r="AU447" s="3"/>
      <c r="AV447" s="74"/>
      <c r="AW447" s="4"/>
      <c r="AX447" s="3"/>
      <c r="AY447" s="74"/>
      <c r="AZ447" s="4"/>
      <c r="BA447" s="3"/>
      <c r="BB447" s="74"/>
      <c r="BC447" s="4"/>
      <c r="BD447" s="3"/>
      <c r="BE447" s="74"/>
      <c r="BF447" s="4"/>
      <c r="BG447" s="3"/>
      <c r="BH447" s="74"/>
      <c r="BI447" s="4"/>
      <c r="BJ447" s="3"/>
      <c r="BK447" s="74"/>
      <c r="BL447" s="4"/>
      <c r="BM447" s="3"/>
      <c r="BN447" s="74"/>
      <c r="BO447" s="4"/>
      <c r="BP447" s="3"/>
      <c r="BQ447" s="74"/>
      <c r="BR447" s="4"/>
      <c r="BS447" s="3"/>
      <c r="BT447" s="74"/>
      <c r="BU447" s="4"/>
      <c r="BV447" s="3"/>
      <c r="BW447" s="74"/>
      <c r="BX447" s="4"/>
      <c r="BY447" s="3"/>
      <c r="BZ447" s="74"/>
      <c r="CA447" s="4"/>
      <c r="CB447" s="3"/>
      <c r="CC447" s="74"/>
      <c r="CD447" s="4"/>
      <c r="CE447" s="3"/>
      <c r="CF447" s="74"/>
      <c r="CG447" s="4"/>
      <c r="CH447" s="3"/>
      <c r="CI447" s="74"/>
      <c r="CJ447" s="4"/>
      <c r="CK447" s="3"/>
      <c r="CL447" s="74"/>
      <c r="CM447" s="4"/>
      <c r="CN447" s="3"/>
      <c r="CO447" s="74"/>
      <c r="CP447" s="4"/>
      <c r="CQ447" s="3"/>
      <c r="CR447" s="74"/>
      <c r="CS447" s="4"/>
      <c r="CT447" s="3"/>
      <c r="CU447" s="74"/>
      <c r="CV447" s="4"/>
      <c r="CW447" s="3"/>
      <c r="CX447" s="74"/>
      <c r="CY447" s="4"/>
      <c r="CZ447" s="3"/>
      <c r="DA447" s="74"/>
      <c r="DB447" s="4"/>
      <c r="DC447" s="3"/>
      <c r="DD447" s="74"/>
      <c r="DE447" s="4"/>
      <c r="DF447" s="3"/>
      <c r="DG447" s="74"/>
      <c r="DH447" s="4"/>
      <c r="DI447" s="3"/>
      <c r="DJ447" s="74"/>
      <c r="DK447" s="4"/>
      <c r="DL447" s="3"/>
      <c r="DM447" s="74"/>
      <c r="DN447" s="4"/>
      <c r="DO447" s="3"/>
      <c r="DP447" s="74"/>
      <c r="DQ447" s="4"/>
      <c r="DR447" s="3"/>
      <c r="DS447" s="74"/>
      <c r="DT447" s="4"/>
      <c r="DU447" s="3"/>
      <c r="DV447" s="74"/>
      <c r="DW447" s="4"/>
      <c r="DX447" s="3"/>
      <c r="DY447" s="74"/>
      <c r="DZ447" s="4"/>
      <c r="EA447" s="3"/>
      <c r="EB447" s="74"/>
      <c r="EC447" s="4"/>
      <c r="ED447" s="3"/>
      <c r="EE447" s="74"/>
      <c r="EF447" s="4"/>
      <c r="EG447" s="3"/>
      <c r="EH447" s="74"/>
      <c r="EI447" s="4"/>
      <c r="EJ447" s="3"/>
      <c r="EK447" s="74"/>
      <c r="EL447" s="4"/>
      <c r="EM447" s="3"/>
      <c r="EN447" s="74"/>
      <c r="EO447" s="4"/>
      <c r="EP447" s="3"/>
      <c r="EQ447" s="74"/>
      <c r="ER447" s="4"/>
      <c r="ES447" s="3"/>
      <c r="ET447" s="74"/>
      <c r="EU447" s="4"/>
      <c r="EV447" s="3"/>
      <c r="EW447" s="74"/>
      <c r="EX447" s="4"/>
      <c r="EY447" s="3"/>
      <c r="EZ447" s="74"/>
      <c r="FA447" s="4"/>
      <c r="FB447" s="3"/>
      <c r="FC447" s="74"/>
      <c r="FD447" s="4"/>
      <c r="FE447" s="3"/>
      <c r="FF447" s="74"/>
      <c r="FG447" s="4"/>
      <c r="FH447" s="3"/>
      <c r="FI447" s="74"/>
      <c r="FJ447" s="4"/>
      <c r="FK447" s="3"/>
      <c r="FL447" s="74"/>
      <c r="FM447" s="4"/>
      <c r="FN447" s="3"/>
      <c r="FO447" s="74"/>
      <c r="FP447" s="4"/>
      <c r="FQ447" s="3"/>
      <c r="FR447" s="74"/>
      <c r="FS447" s="4"/>
      <c r="FT447" s="3"/>
      <c r="FU447" s="74"/>
      <c r="FV447" s="4"/>
      <c r="FW447" s="3"/>
      <c r="FX447" s="74"/>
      <c r="FY447" s="4"/>
      <c r="FZ447" s="3"/>
      <c r="GA447" s="74"/>
      <c r="GB447" s="4"/>
      <c r="GC447" s="3"/>
      <c r="GD447" s="74"/>
      <c r="GE447" s="4"/>
      <c r="GF447" s="3"/>
      <c r="GG447" s="74"/>
      <c r="GH447" s="4"/>
      <c r="GI447" s="3"/>
      <c r="GJ447" s="74"/>
      <c r="GK447" s="4"/>
      <c r="GL447" s="3"/>
      <c r="GM447" s="74"/>
      <c r="GN447" s="4"/>
      <c r="GO447" s="3"/>
      <c r="GP447" s="74"/>
      <c r="GQ447" s="4"/>
      <c r="GR447" s="3"/>
      <c r="GS447" s="74"/>
      <c r="GT447" s="4"/>
      <c r="GU447" s="3"/>
      <c r="GV447" s="74"/>
      <c r="GW447" s="4"/>
      <c r="GX447" s="3"/>
      <c r="GY447" s="74"/>
      <c r="GZ447" s="4"/>
      <c r="HA447" s="3"/>
      <c r="HB447" s="74"/>
      <c r="HC447" s="4"/>
      <c r="HD447" s="3"/>
      <c r="HE447" s="74"/>
      <c r="HF447" s="4"/>
      <c r="HG447" s="3"/>
      <c r="HH447" s="74"/>
      <c r="HI447" s="4"/>
      <c r="HJ447" s="3"/>
      <c r="HK447" s="74"/>
      <c r="HL447" s="4"/>
      <c r="HM447" s="3"/>
      <c r="HN447" s="74"/>
      <c r="HO447" s="4"/>
      <c r="HP447" s="3"/>
      <c r="HQ447" s="74"/>
      <c r="HR447" s="4"/>
      <c r="HS447" s="3"/>
      <c r="HT447" s="74"/>
      <c r="HU447" s="4"/>
      <c r="HV447" s="3"/>
      <c r="HW447" s="74"/>
      <c r="HX447" s="4"/>
      <c r="HY447" s="3"/>
      <c r="HZ447" s="74"/>
      <c r="IA447" s="4"/>
      <c r="IB447" s="3"/>
      <c r="IC447" s="74"/>
      <c r="ID447" s="4"/>
      <c r="IE447" s="3"/>
      <c r="IF447" s="74"/>
      <c r="IG447" s="4"/>
      <c r="IH447" s="3"/>
      <c r="II447" s="74"/>
      <c r="IJ447" s="4"/>
      <c r="IK447" s="3"/>
      <c r="IL447" s="74"/>
      <c r="IM447" s="4"/>
      <c r="IN447" s="3"/>
    </row>
    <row r="448" spans="1:248" ht="23.45" customHeight="1" x14ac:dyDescent="0.2">
      <c r="A448" s="64"/>
      <c r="B448" s="79"/>
      <c r="C448" s="88"/>
      <c r="D448" s="92"/>
      <c r="E448" s="4"/>
      <c r="F448" s="3"/>
      <c r="G448" s="74"/>
      <c r="H448" s="4"/>
      <c r="I448" s="74"/>
      <c r="J448" s="4"/>
      <c r="K448" s="3"/>
      <c r="L448" s="74"/>
      <c r="M448" s="4"/>
      <c r="N448" s="3"/>
      <c r="O448" s="74"/>
      <c r="P448" s="4"/>
      <c r="Q448" s="3"/>
      <c r="R448" s="74"/>
      <c r="S448" s="4"/>
      <c r="T448" s="3"/>
      <c r="U448" s="74"/>
      <c r="V448" s="4"/>
      <c r="W448" s="3"/>
      <c r="X448" s="74"/>
      <c r="Y448" s="4"/>
      <c r="Z448" s="3"/>
      <c r="AA448" s="74"/>
      <c r="AB448" s="4"/>
      <c r="AC448" s="3"/>
      <c r="AD448" s="74"/>
      <c r="AE448" s="4"/>
      <c r="AF448" s="3"/>
      <c r="AG448" s="74"/>
      <c r="AH448" s="4"/>
      <c r="AI448" s="3"/>
      <c r="AJ448" s="74"/>
      <c r="AK448" s="4"/>
      <c r="AL448" s="3"/>
      <c r="AM448" s="74"/>
      <c r="AN448" s="4"/>
      <c r="AO448" s="3"/>
      <c r="AP448" s="74"/>
      <c r="AQ448" s="4"/>
      <c r="AR448" s="3"/>
      <c r="AS448" s="74"/>
      <c r="AT448" s="4"/>
      <c r="AU448" s="3"/>
      <c r="AV448" s="74"/>
      <c r="AW448" s="4"/>
      <c r="AX448" s="3"/>
      <c r="AY448" s="74"/>
      <c r="AZ448" s="4"/>
      <c r="BA448" s="3"/>
      <c r="BB448" s="74"/>
      <c r="BC448" s="4"/>
      <c r="BD448" s="3"/>
      <c r="BE448" s="74"/>
      <c r="BF448" s="4"/>
      <c r="BG448" s="3"/>
      <c r="BH448" s="74"/>
      <c r="BI448" s="4"/>
      <c r="BJ448" s="3"/>
      <c r="BK448" s="74"/>
      <c r="BL448" s="4"/>
      <c r="BM448" s="3"/>
      <c r="BN448" s="74"/>
      <c r="BO448" s="4"/>
      <c r="BP448" s="3"/>
      <c r="BQ448" s="74"/>
      <c r="BR448" s="4"/>
      <c r="BS448" s="3"/>
      <c r="BT448" s="74"/>
      <c r="BU448" s="4"/>
      <c r="BV448" s="3"/>
      <c r="BW448" s="74"/>
      <c r="BX448" s="4"/>
      <c r="BY448" s="3"/>
      <c r="BZ448" s="74"/>
      <c r="CA448" s="4"/>
      <c r="CB448" s="3"/>
      <c r="CC448" s="74"/>
      <c r="CD448" s="4"/>
      <c r="CE448" s="3"/>
      <c r="CF448" s="74"/>
      <c r="CG448" s="4"/>
      <c r="CH448" s="3"/>
      <c r="CI448" s="74"/>
      <c r="CJ448" s="4"/>
      <c r="CK448" s="3"/>
      <c r="CL448" s="74"/>
      <c r="CM448" s="4"/>
      <c r="CN448" s="3"/>
      <c r="CO448" s="74"/>
      <c r="CP448" s="4"/>
      <c r="CQ448" s="3"/>
      <c r="CR448" s="74"/>
      <c r="CS448" s="4"/>
      <c r="CT448" s="3"/>
      <c r="CU448" s="74"/>
      <c r="CV448" s="4"/>
      <c r="CW448" s="3"/>
      <c r="CX448" s="74"/>
      <c r="CY448" s="4"/>
      <c r="CZ448" s="3"/>
      <c r="DA448" s="74"/>
      <c r="DB448" s="4"/>
      <c r="DC448" s="3"/>
      <c r="DD448" s="74"/>
      <c r="DE448" s="4"/>
      <c r="DF448" s="3"/>
      <c r="DG448" s="74"/>
      <c r="DH448" s="4"/>
      <c r="DI448" s="3"/>
      <c r="DJ448" s="74"/>
      <c r="DK448" s="4"/>
      <c r="DL448" s="3"/>
      <c r="DM448" s="74"/>
      <c r="DN448" s="4"/>
      <c r="DO448" s="3"/>
      <c r="DP448" s="74"/>
      <c r="DQ448" s="4"/>
      <c r="DR448" s="3"/>
      <c r="DS448" s="74"/>
      <c r="DT448" s="4"/>
      <c r="DU448" s="3"/>
      <c r="DV448" s="74"/>
      <c r="DW448" s="4"/>
      <c r="DX448" s="3"/>
      <c r="DY448" s="74"/>
      <c r="DZ448" s="4"/>
      <c r="EA448" s="3"/>
      <c r="EB448" s="74"/>
      <c r="EC448" s="4"/>
      <c r="ED448" s="3"/>
      <c r="EE448" s="74"/>
      <c r="EF448" s="4"/>
      <c r="EG448" s="3"/>
      <c r="EH448" s="74"/>
      <c r="EI448" s="4"/>
      <c r="EJ448" s="3"/>
      <c r="EK448" s="74"/>
      <c r="EL448" s="4"/>
      <c r="EM448" s="3"/>
      <c r="EN448" s="74"/>
      <c r="EO448" s="4"/>
      <c r="EP448" s="3"/>
      <c r="EQ448" s="74"/>
      <c r="ER448" s="4"/>
      <c r="ES448" s="3"/>
      <c r="ET448" s="74"/>
      <c r="EU448" s="4"/>
      <c r="EV448" s="3"/>
      <c r="EW448" s="74"/>
      <c r="EX448" s="4"/>
      <c r="EY448" s="3"/>
      <c r="EZ448" s="74"/>
      <c r="FA448" s="4"/>
      <c r="FB448" s="3"/>
      <c r="FC448" s="74"/>
      <c r="FD448" s="4"/>
      <c r="FE448" s="3"/>
      <c r="FF448" s="74"/>
      <c r="FG448" s="4"/>
      <c r="FH448" s="3"/>
      <c r="FI448" s="74"/>
      <c r="FJ448" s="4"/>
      <c r="FK448" s="3"/>
      <c r="FL448" s="74"/>
      <c r="FM448" s="4"/>
      <c r="FN448" s="3"/>
      <c r="FO448" s="74"/>
      <c r="FP448" s="4"/>
      <c r="FQ448" s="3"/>
      <c r="FR448" s="74"/>
      <c r="FS448" s="4"/>
      <c r="FT448" s="3"/>
      <c r="FU448" s="74"/>
      <c r="FV448" s="4"/>
      <c r="FW448" s="3"/>
      <c r="FX448" s="74"/>
      <c r="FY448" s="4"/>
      <c r="FZ448" s="3"/>
      <c r="GA448" s="74"/>
      <c r="GB448" s="4"/>
      <c r="GC448" s="3"/>
      <c r="GD448" s="74"/>
      <c r="GE448" s="4"/>
      <c r="GF448" s="3"/>
      <c r="GG448" s="74"/>
      <c r="GH448" s="4"/>
      <c r="GI448" s="3"/>
      <c r="GJ448" s="74"/>
      <c r="GK448" s="4"/>
      <c r="GL448" s="3"/>
      <c r="GM448" s="74"/>
      <c r="GN448" s="4"/>
      <c r="GO448" s="3"/>
      <c r="GP448" s="74"/>
      <c r="GQ448" s="4"/>
      <c r="GR448" s="3"/>
      <c r="GS448" s="74"/>
      <c r="GT448" s="4"/>
      <c r="GU448" s="3"/>
      <c r="GV448" s="74"/>
      <c r="GW448" s="4"/>
      <c r="GX448" s="3"/>
      <c r="GY448" s="74"/>
      <c r="GZ448" s="4"/>
      <c r="HA448" s="3"/>
      <c r="HB448" s="74"/>
      <c r="HC448" s="4"/>
      <c r="HD448" s="3"/>
      <c r="HE448" s="74"/>
      <c r="HF448" s="4"/>
      <c r="HG448" s="3"/>
      <c r="HH448" s="74"/>
      <c r="HI448" s="4"/>
      <c r="HJ448" s="3"/>
      <c r="HK448" s="74"/>
      <c r="HL448" s="4"/>
      <c r="HM448" s="3"/>
      <c r="HN448" s="74"/>
      <c r="HO448" s="4"/>
      <c r="HP448" s="3"/>
      <c r="HQ448" s="74"/>
      <c r="HR448" s="4"/>
      <c r="HS448" s="3"/>
      <c r="HT448" s="74"/>
      <c r="HU448" s="4"/>
      <c r="HV448" s="3"/>
      <c r="HW448" s="74"/>
      <c r="HX448" s="4"/>
      <c r="HY448" s="3"/>
      <c r="HZ448" s="74"/>
      <c r="IA448" s="4"/>
      <c r="IB448" s="3"/>
      <c r="IC448" s="74"/>
      <c r="ID448" s="4"/>
      <c r="IE448" s="3"/>
      <c r="IF448" s="74"/>
      <c r="IG448" s="4"/>
      <c r="IH448" s="3"/>
      <c r="II448" s="74"/>
      <c r="IJ448" s="4"/>
      <c r="IK448" s="3"/>
      <c r="IL448" s="74"/>
      <c r="IM448" s="4"/>
      <c r="IN448" s="3"/>
    </row>
    <row r="449" spans="1:7" ht="23.45" customHeight="1" x14ac:dyDescent="0.2">
      <c r="A449" s="64"/>
      <c r="B449" s="79"/>
      <c r="C449" s="64"/>
      <c r="D449" s="90"/>
      <c r="E449" s="5"/>
      <c r="F449" s="5"/>
      <c r="G449" s="5"/>
    </row>
    <row r="450" spans="1:7" ht="23.45" customHeight="1" x14ac:dyDescent="0.2">
      <c r="A450" s="3"/>
      <c r="B450" s="23"/>
      <c r="C450" s="4"/>
      <c r="D450" s="92"/>
      <c r="E450" s="3"/>
      <c r="F450" s="3"/>
      <c r="G450" s="3"/>
    </row>
  </sheetData>
  <phoneticPr fontId="0" type="noConversion"/>
  <printOptions horizontalCentered="1"/>
  <pageMargins left="0.23622047244094491" right="0.23622047244094491" top="0.74803149606299213" bottom="0.74803149606299213" header="0.31496062992125984" footer="0.31496062992125984"/>
  <pageSetup paperSize="9" fitToHeight="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27C1-2FB4-4371-BAC9-7BA8C6A5A504}">
  <sheetPr codeName="Feuil7">
    <pageSetUpPr fitToPage="1"/>
  </sheetPr>
  <dimension ref="B1:G13"/>
  <sheetViews>
    <sheetView tabSelected="1" workbookViewId="0">
      <selection activeCell="I12" sqref="I12"/>
    </sheetView>
  </sheetViews>
  <sheetFormatPr baseColWidth="10" defaultRowHeight="12.75" x14ac:dyDescent="0.2"/>
  <sheetData>
    <row r="1" spans="2:7" ht="13.5" thickBot="1" x14ac:dyDescent="0.25"/>
    <row r="2" spans="2:7" ht="13.5" thickTop="1" x14ac:dyDescent="0.2">
      <c r="B2" s="241" t="s">
        <v>946</v>
      </c>
      <c r="C2" s="242"/>
      <c r="D2" s="242"/>
      <c r="E2" s="242"/>
      <c r="F2" s="242"/>
      <c r="G2" s="243"/>
    </row>
    <row r="3" spans="2:7" x14ac:dyDescent="0.2">
      <c r="B3" s="244"/>
      <c r="C3" s="245"/>
      <c r="D3" s="245"/>
      <c r="E3" s="245"/>
      <c r="F3" s="245"/>
      <c r="G3" s="246"/>
    </row>
    <row r="4" spans="2:7" x14ac:dyDescent="0.2">
      <c r="B4" s="244"/>
      <c r="C4" s="245"/>
      <c r="D4" s="245"/>
      <c r="E4" s="245"/>
      <c r="F4" s="245"/>
      <c r="G4" s="246"/>
    </row>
    <row r="5" spans="2:7" x14ac:dyDescent="0.2">
      <c r="B5" s="244"/>
      <c r="C5" s="245"/>
      <c r="D5" s="245"/>
      <c r="E5" s="245"/>
      <c r="F5" s="245"/>
      <c r="G5" s="246"/>
    </row>
    <row r="6" spans="2:7" x14ac:dyDescent="0.2">
      <c r="B6" s="244"/>
      <c r="C6" s="245"/>
      <c r="D6" s="245"/>
      <c r="E6" s="245"/>
      <c r="F6" s="245"/>
      <c r="G6" s="246"/>
    </row>
    <row r="7" spans="2:7" x14ac:dyDescent="0.2">
      <c r="B7" s="244"/>
      <c r="C7" s="245"/>
      <c r="D7" s="245"/>
      <c r="E7" s="245"/>
      <c r="F7" s="245"/>
      <c r="G7" s="246"/>
    </row>
    <row r="8" spans="2:7" x14ac:dyDescent="0.2">
      <c r="B8" s="244"/>
      <c r="C8" s="245"/>
      <c r="D8" s="245"/>
      <c r="E8" s="245"/>
      <c r="F8" s="245"/>
      <c r="G8" s="246"/>
    </row>
    <row r="9" spans="2:7" x14ac:dyDescent="0.2">
      <c r="B9" s="244"/>
      <c r="C9" s="245"/>
      <c r="D9" s="245"/>
      <c r="E9" s="245"/>
      <c r="F9" s="245"/>
      <c r="G9" s="246"/>
    </row>
    <row r="10" spans="2:7" x14ac:dyDescent="0.2">
      <c r="B10" s="244"/>
      <c r="C10" s="245"/>
      <c r="D10" s="245"/>
      <c r="E10" s="245"/>
      <c r="F10" s="245"/>
      <c r="G10" s="246"/>
    </row>
    <row r="11" spans="2:7" x14ac:dyDescent="0.2">
      <c r="B11" s="244"/>
      <c r="C11" s="245"/>
      <c r="D11" s="245"/>
      <c r="E11" s="245"/>
      <c r="F11" s="245"/>
      <c r="G11" s="246"/>
    </row>
    <row r="12" spans="2:7" ht="377.25" customHeight="1" thickBot="1" x14ac:dyDescent="0.25">
      <c r="B12" s="247"/>
      <c r="C12" s="248"/>
      <c r="D12" s="248"/>
      <c r="E12" s="248"/>
      <c r="F12" s="248"/>
      <c r="G12" s="249"/>
    </row>
    <row r="13" spans="2:7" ht="13.5" thickTop="1" x14ac:dyDescent="0.2">
      <c r="B13" s="25"/>
    </row>
  </sheetData>
  <mergeCells count="1">
    <mergeCell ref="B2:G12"/>
  </mergeCells>
  <pageMargins left="0.25" right="0.25"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D260-A396-4C62-AE35-3C81C143D36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1 ROUTE </vt:lpstr>
      <vt:lpstr>2 VTT</vt:lpstr>
      <vt:lpstr>3 GRAVEL</vt:lpstr>
      <vt:lpstr>4 MARCHE</vt:lpstr>
      <vt:lpstr>CUMUL </vt:lpstr>
      <vt:lpstr>4 Liste de clubs</vt:lpstr>
      <vt:lpstr>5 MODE OPERATOIRE </vt:lpstr>
      <vt:lpstr>Feuil1</vt:lpstr>
      <vt:lpstr>'1 ROUTE '!Impression_des_titres</vt:lpstr>
      <vt:lpstr>'2 VTT'!Impression_des_titres</vt:lpstr>
      <vt:lpstr>'3 GRAVEL'!Impression_des_titres</vt:lpstr>
      <vt:lpstr>'4 MARCHE'!Impression_des_titres</vt:lpstr>
      <vt:lpstr>'1 ROUTE '!Zone_d_impression</vt:lpstr>
      <vt:lpstr>'4 Liste de clubs'!Zone_d_impression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POSITELLO</dc:creator>
  <cp:lastModifiedBy>Abert DUPONT</cp:lastModifiedBy>
  <cp:lastPrinted>2025-02-28T21:21:41Z</cp:lastPrinted>
  <dcterms:created xsi:type="dcterms:W3CDTF">2005-10-18T15:47:42Z</dcterms:created>
  <dcterms:modified xsi:type="dcterms:W3CDTF">2026-02-22T15:59:05Z</dcterms:modified>
</cp:coreProperties>
</file>